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xislj001_studenti_czu_cz/Documents/Plocha/Final State Exam Materials (FSE)/"/>
    </mc:Choice>
  </mc:AlternateContent>
  <xr:revisionPtr revIDLastSave="0" documentId="14_{06B993AF-8AA5-4389-A510-28BE4EF37355}" xr6:coauthVersionLast="45" xr6:coauthVersionMax="45" xr10:uidLastSave="{00000000-0000-0000-0000-000000000000}"/>
  <bookViews>
    <workbookView xWindow="-120" yWindow="-120" windowWidth="20730" windowHeight="11160" activeTab="3" xr2:uid="{AB0C0F5C-00EE-4977-B8E3-9A0A1361FF87}"/>
  </bookViews>
  <sheets>
    <sheet name="Figure-1" sheetId="1" r:id="rId1"/>
    <sheet name="Table-1" sheetId="2" r:id="rId2"/>
    <sheet name="Table-2" sheetId="3" r:id="rId3"/>
    <sheet name="Table-3" sheetId="4" r:id="rId4"/>
    <sheet name="Table-4" sheetId="5" r:id="rId5"/>
  </sheets>
  <definedNames>
    <definedName name="_Hlk56788782" localSheetId="1">'Table-1'!$B$7</definedName>
    <definedName name="Table">'Table-1'!$B$3:$E$11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C10" i="1"/>
  <c r="K3" i="4" l="1"/>
  <c r="K4" i="4"/>
  <c r="K5" i="4"/>
  <c r="K6" i="4"/>
  <c r="K7" i="4"/>
  <c r="K8" i="4"/>
  <c r="K9" i="4"/>
  <c r="E9" i="4"/>
  <c r="F9" i="4"/>
  <c r="G9" i="4"/>
  <c r="H9" i="4"/>
  <c r="I9" i="4"/>
  <c r="J9" i="4"/>
  <c r="D9" i="4"/>
  <c r="E8" i="4"/>
  <c r="F8" i="4"/>
  <c r="G8" i="4"/>
  <c r="H8" i="4"/>
  <c r="I8" i="4"/>
  <c r="J8" i="4"/>
  <c r="D8" i="4"/>
  <c r="E7" i="4"/>
  <c r="F7" i="4"/>
  <c r="G7" i="4"/>
  <c r="H7" i="4"/>
  <c r="I7" i="4"/>
  <c r="J7" i="4"/>
  <c r="D7" i="4"/>
  <c r="E6" i="4"/>
  <c r="F6" i="4"/>
  <c r="G6" i="4"/>
  <c r="H6" i="4"/>
  <c r="I6" i="4"/>
  <c r="J6" i="4"/>
  <c r="D6" i="4"/>
  <c r="E5" i="4"/>
  <c r="F5" i="4"/>
  <c r="G5" i="4"/>
  <c r="H5" i="4"/>
  <c r="I5" i="4"/>
  <c r="J5" i="4"/>
  <c r="D5" i="4"/>
  <c r="E4" i="4"/>
  <c r="F4" i="4"/>
  <c r="G4" i="4"/>
  <c r="H4" i="4"/>
  <c r="I4" i="4"/>
  <c r="J4" i="4"/>
  <c r="D4" i="4"/>
</calcChain>
</file>

<file path=xl/sharedStrings.xml><?xml version="1.0" encoding="utf-8"?>
<sst xmlns="http://schemas.openxmlformats.org/spreadsheetml/2006/main" count="100" uniqueCount="49">
  <si>
    <t>Manufacturing</t>
  </si>
  <si>
    <t>Information Technology and service</t>
  </si>
  <si>
    <t>Public Sector</t>
  </si>
  <si>
    <t>Wholesale and Distribution</t>
  </si>
  <si>
    <t>Retail</t>
  </si>
  <si>
    <t>Enargy and resources</t>
  </si>
  <si>
    <t>Others</t>
  </si>
  <si>
    <t>Professional and Financial Services</t>
  </si>
  <si>
    <t>Health Care</t>
  </si>
  <si>
    <t>Criteria</t>
  </si>
  <si>
    <t>ERP</t>
  </si>
  <si>
    <t>Microsoft Dynamics</t>
  </si>
  <si>
    <t>SAP</t>
  </si>
  <si>
    <t>Oracle</t>
  </si>
  <si>
    <t>Cost</t>
  </si>
  <si>
    <t>Lower cost</t>
  </si>
  <si>
    <t>Comparatively higher cost</t>
  </si>
  <si>
    <t>Higher among three</t>
  </si>
  <si>
    <t>Payback Period</t>
  </si>
  <si>
    <t>Shortest payback time</t>
  </si>
  <si>
    <t>Longest Payback time</t>
  </si>
  <si>
    <t>Comparatively short</t>
  </si>
  <si>
    <t>Scalability</t>
  </si>
  <si>
    <t>Easily scalable</t>
  </si>
  <si>
    <t>Comparatively easy to scale</t>
  </si>
  <si>
    <t>Not easily scalable</t>
  </si>
  <si>
    <t>Ease of use</t>
  </si>
  <si>
    <t>Exceptionally easy to use.</t>
  </si>
  <si>
    <t>Complex</t>
  </si>
  <si>
    <t>Slightly complex</t>
  </si>
  <si>
    <t>Implementation Time</t>
  </si>
  <si>
    <t>Shortest</t>
  </si>
  <si>
    <t>Longest</t>
  </si>
  <si>
    <t>Customization</t>
  </si>
  <si>
    <t>Easy to customize</t>
  </si>
  <si>
    <t>Comparatively difficult</t>
  </si>
  <si>
    <t>Intrigation</t>
  </si>
  <si>
    <t>Easy</t>
  </si>
  <si>
    <t>Comparatively easy</t>
  </si>
  <si>
    <t>Microsoft Dynamic</t>
  </si>
  <si>
    <t>Weight</t>
  </si>
  <si>
    <t>Implementation time</t>
  </si>
  <si>
    <t>Integration</t>
  </si>
  <si>
    <t>Total (weighted)</t>
  </si>
  <si>
    <t>Implement time</t>
  </si>
  <si>
    <t>Total</t>
  </si>
  <si>
    <t>Less Suitable=1</t>
  </si>
  <si>
    <t>Suitable=2</t>
  </si>
  <si>
    <t>More Suitable=3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</si>
</sst>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?/?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D4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A8D08D"/>
      </top>
      <bottom style="medium">
        <color rgb="FFA8D08D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7" borderId="12" xfId="1" applyNumberFormat="1" applyFont="1" applyFill="1" applyBorder="1" applyAlignment="1">
      <alignment horizontal="center" vertical="center" wrapText="1"/>
    </xf>
    <xf numFmtId="2" fontId="0" fillId="7" borderId="14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3" fillId="4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7">
    <dxf>
      <numFmt numFmtId="2" formatCode="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</dxf>
  </dxfs>
  <tableStyles count="2" defaultTableStyle="TableStyleMedium2" defaultPivotStyle="PivotStyleLight16">
    <tableStyle name="Table Style 1" pivot="0" count="0" xr9:uid="{0A982788-AF8E-4223-B8F4-7472C1827E69}"/>
    <tableStyle name="Table Style 2" pivot="0" count="0" xr9:uid="{50C2F06B-E860-4177-9153-CDA19C272572}"/>
  </tableStyles>
  <colors>
    <mruColors>
      <color rgb="FFFF6D4B"/>
      <color rgb="FFFF3300"/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 ERP Market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7EB-4E0E-8B14-807BA1DDA7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7EB-4E0E-8B14-807BA1DDA7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7EB-4E0E-8B14-807BA1DDA7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7EB-4E0E-8B14-807BA1DDA7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7EB-4E0E-8B14-807BA1DDA7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F7EB-4E0E-8B14-807BA1DDA7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F7EB-4E0E-8B14-807BA1DDA78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F7EB-4E0E-8B14-807BA1DDA78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F7EB-4E0E-8B14-807BA1DDA7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'Figure-1'!$B$1:$B$9</c:f>
              <c:strCache>
                <c:ptCount val="9"/>
                <c:pt idx="0">
                  <c:v>Manufacturing</c:v>
                </c:pt>
                <c:pt idx="1">
                  <c:v>Information Technology and service</c:v>
                </c:pt>
                <c:pt idx="2">
                  <c:v>Professional and Financial Services</c:v>
                </c:pt>
                <c:pt idx="3">
                  <c:v>Public Sector</c:v>
                </c:pt>
                <c:pt idx="4">
                  <c:v>Wholesale and Distribution</c:v>
                </c:pt>
                <c:pt idx="5">
                  <c:v>Retail</c:v>
                </c:pt>
                <c:pt idx="6">
                  <c:v>Enargy and resources</c:v>
                </c:pt>
                <c:pt idx="7">
                  <c:v>Health Care</c:v>
                </c:pt>
                <c:pt idx="8">
                  <c:v>Others</c:v>
                </c:pt>
              </c:strCache>
            </c:strRef>
          </c:cat>
          <c:val>
            <c:numRef>
              <c:f>'Figure-1'!$C$1:$C$9</c:f>
              <c:numCache>
                <c:formatCode>0%</c:formatCode>
                <c:ptCount val="9"/>
                <c:pt idx="0">
                  <c:v>0.31</c:v>
                </c:pt>
                <c:pt idx="1">
                  <c:v>0.18</c:v>
                </c:pt>
                <c:pt idx="2">
                  <c:v>0.17</c:v>
                </c:pt>
                <c:pt idx="3">
                  <c:v>0.11</c:v>
                </c:pt>
                <c:pt idx="4">
                  <c:v>0.06</c:v>
                </c:pt>
                <c:pt idx="5">
                  <c:v>0.05</c:v>
                </c:pt>
                <c:pt idx="6">
                  <c:v>0.05</c:v>
                </c:pt>
                <c:pt idx="7">
                  <c:v>0.04</c:v>
                </c:pt>
                <c:pt idx="8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D-4853-B1A3-9F316F4FDA3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21518041952074"/>
          <c:y val="0.15322265007108313"/>
          <c:w val="0.36360813434906003"/>
          <c:h val="0.8457663960150888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542923</xdr:colOff>
      <xdr:row>9</xdr:row>
      <xdr:rowOff>180975</xdr:rowOff>
    </xdr:from>
    <xdr:to>
      <xdr:col>8</xdr:col>
      <xdr:colOff>209549</xdr:colOff>
      <xdr:row>29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61445F-B6EA-4EC0-B309-39DD30C7F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9</xdr:row>
      <xdr:rowOff>104775</xdr:rowOff>
    </xdr:from>
    <xdr:to>
      <xdr:col>10</xdr:col>
      <xdr:colOff>200025</xdr:colOff>
      <xdr:row>23</xdr:row>
      <xdr:rowOff>61595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D304F6C-E306-414C-A4D1-3629F597C0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009775"/>
          <a:ext cx="5715000" cy="2623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12A499-38AA-4040-8DFA-D87183B90644}" name="Table1" displayName="Table1" ref="B3:F11" headerRowDxfId="26" dataDxfId="24" totalsRowDxfId="23" headerRowBorderDxfId="25">
  <autoFilter ref="B3:F11" xr:uid="{2CF53857-1CCC-44B5-A082-272140E90B86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4:F11">
    <sortCondition descending="1" ref="F3:F11"/>
  </sortState>
  <tableColumns count="5">
    <tableColumn id="1" xr3:uid="{5E1F4ABF-902D-4913-A56E-32D09046FE2C}" name="Criteria" totalsRowLabel="Total" dataDxfId="22" totalsRowDxfId="21"/>
    <tableColumn id="2" xr3:uid="{74521592-C354-4C71-8708-9F441E502561}" name="Microsoft Dynamic" dataDxfId="20" totalsRowDxfId="19"/>
    <tableColumn id="3" xr3:uid="{42D8C4A4-C2B3-4836-AD19-DBCF5C2CF758}" name="SAP" dataDxfId="18" totalsRowDxfId="17"/>
    <tableColumn id="4" xr3:uid="{40EE58D5-E456-4EBB-B55D-C462A2C0119A}" name="Oracle" dataDxfId="16" totalsRowDxfId="15"/>
    <tableColumn id="5" xr3:uid="{4EF03DE8-960D-40C0-A5D3-CC535D3D6C11}" name="Weight" totalsRowFunction="sum" dataDxfId="14" totalsRow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80BB36-52C7-456F-B46A-1CEC966A47F6}" name="Table2" displayName="Table2" ref="C2:K9" totalsRowShown="0" headerRowDxfId="12" dataDxfId="10" headerRowBorderDxfId="11" tableBorderDxfId="9">
  <autoFilter ref="C2:K9" xr:uid="{978E2BD5-8236-4450-A95F-EEBDF8C6360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9B106F53-516D-4F2D-BBD1-18A330C62ADF}" name="Criteria" dataDxfId="8"/>
    <tableColumn id="2" xr3:uid="{51D51D1B-607A-4594-BBD2-4A529593AD98}" name="Cost" dataDxfId="7"/>
    <tableColumn id="3" xr3:uid="{99F15C1E-60E5-4BBD-A2C1-97A95EDCAB54}" name="Payback Period" dataDxfId="6"/>
    <tableColumn id="4" xr3:uid="{5B66723C-571E-4BA7-9E84-EE347FD3DABF}" name="Implementation time" dataDxfId="5"/>
    <tableColumn id="5" xr3:uid="{358540D7-2F46-41C4-B36D-71174F4128A9}" name="Integration" dataDxfId="4"/>
    <tableColumn id="6" xr3:uid="{BDB479CF-A468-4DCE-B4F3-A6F53A79F3E5}" name="Ease of use" dataDxfId="3"/>
    <tableColumn id="7" xr3:uid="{AED36761-777E-49D6-A27F-6420FBAA6177}" name="Scalability" dataDxfId="2"/>
    <tableColumn id="8" xr3:uid="{AB534F4D-A15F-4D3C-904F-8B40DC49EF70}" name="Customization" dataDxfId="1"/>
    <tableColumn id="9" xr3:uid="{A700BF53-4C5F-42DF-BD33-299A7911487B}" name="Weight" dataDxfId="0" dataCellStyle="Percent">
      <calculatedColumnFormula>Table2[[#This Row],[Customization]]/SUM(Table2[Customization])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32361-5CF9-4F54-B6F1-CFB47BF6ACDA}">
  <dimension ref="B1:C10"/>
  <sheetViews>
    <sheetView zoomScale="80" zoomScaleNormal="80" workbookViewId="0">
      <selection activeCell="E7" sqref="E7"/>
    </sheetView>
  </sheetViews>
  <sheetFormatPr defaultRowHeight="15" x14ac:dyDescent="0.25"/>
  <cols>
    <col min="2" max="2" width="33.28515625" bestFit="1" customWidth="1"/>
  </cols>
  <sheetData>
    <row r="1" spans="2:3" x14ac:dyDescent="0.25">
      <c r="B1" t="s">
        <v>0</v>
      </c>
      <c r="C1" s="1">
        <v>0.31</v>
      </c>
    </row>
    <row r="2" spans="2:3" x14ac:dyDescent="0.25">
      <c r="B2" t="s">
        <v>1</v>
      </c>
      <c r="C2" s="1">
        <v>0.18</v>
      </c>
    </row>
    <row r="3" spans="2:3" x14ac:dyDescent="0.25">
      <c r="B3" t="s">
        <v>7</v>
      </c>
      <c r="C3" s="1">
        <v>0.17</v>
      </c>
    </row>
    <row r="4" spans="2:3" x14ac:dyDescent="0.25">
      <c r="B4" t="s">
        <v>2</v>
      </c>
      <c r="C4" s="1">
        <v>0.11</v>
      </c>
    </row>
    <row r="5" spans="2:3" x14ac:dyDescent="0.25">
      <c r="B5" t="s">
        <v>3</v>
      </c>
      <c r="C5" s="1">
        <v>0.06</v>
      </c>
    </row>
    <row r="6" spans="2:3" x14ac:dyDescent="0.25">
      <c r="B6" t="s">
        <v>4</v>
      </c>
      <c r="C6" s="1">
        <v>0.05</v>
      </c>
    </row>
    <row r="7" spans="2:3" x14ac:dyDescent="0.25">
      <c r="B7" t="s">
        <v>5</v>
      </c>
      <c r="C7" s="1">
        <v>0.05</v>
      </c>
    </row>
    <row r="8" spans="2:3" x14ac:dyDescent="0.25">
      <c r="B8" t="s">
        <v>8</v>
      </c>
      <c r="C8" s="1">
        <v>0.04</v>
      </c>
    </row>
    <row r="9" spans="2:3" x14ac:dyDescent="0.25">
      <c r="B9" t="s">
        <v>6</v>
      </c>
      <c r="C9" s="1">
        <v>0.03</v>
      </c>
    </row>
    <row r="10" spans="2:3" x14ac:dyDescent="0.25">
      <c r="B10" t="s">
        <v>45</v>
      </c>
      <c r="C10" s="1">
        <f>SUM(C1:C9)</f>
        <v>1.0000000000000002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B2B2-0685-477C-AB41-6B5E32D46B9B}">
  <dimension ref="B2:M27"/>
  <sheetViews>
    <sheetView workbookViewId="0">
      <selection activeCell="F2" sqref="F2"/>
    </sheetView>
  </sheetViews>
  <sheetFormatPr defaultRowHeight="15" x14ac:dyDescent="0.25"/>
  <cols>
    <col min="2" max="2" width="17.5703125" style="2" customWidth="1"/>
    <col min="3" max="3" width="17.7109375" customWidth="1"/>
    <col min="4" max="4" width="18.28515625" customWidth="1"/>
    <col min="5" max="5" width="15.5703125" customWidth="1"/>
  </cols>
  <sheetData>
    <row r="2" spans="2:5" ht="15.75" thickBot="1" x14ac:dyDescent="0.3"/>
    <row r="3" spans="2:5" ht="30" customHeight="1" x14ac:dyDescent="0.25">
      <c r="B3" s="56" t="s">
        <v>10</v>
      </c>
      <c r="C3" s="52" t="s">
        <v>11</v>
      </c>
      <c r="D3" s="52" t="s">
        <v>12</v>
      </c>
      <c r="E3" s="54" t="s">
        <v>13</v>
      </c>
    </row>
    <row r="4" spans="2:5" x14ac:dyDescent="0.25">
      <c r="B4" s="57"/>
      <c r="C4" s="53"/>
      <c r="D4" s="53"/>
      <c r="E4" s="55"/>
    </row>
    <row r="5" spans="2:5" ht="30" x14ac:dyDescent="0.25">
      <c r="B5" s="6" t="s">
        <v>14</v>
      </c>
      <c r="C5" s="3" t="s">
        <v>15</v>
      </c>
      <c r="D5" s="5" t="s">
        <v>16</v>
      </c>
      <c r="E5" s="7" t="s">
        <v>17</v>
      </c>
    </row>
    <row r="6" spans="2:5" ht="30" x14ac:dyDescent="0.25">
      <c r="B6" s="6" t="s">
        <v>18</v>
      </c>
      <c r="C6" s="3" t="s">
        <v>19</v>
      </c>
      <c r="D6" s="4" t="s">
        <v>20</v>
      </c>
      <c r="E6" s="8" t="s">
        <v>21</v>
      </c>
    </row>
    <row r="7" spans="2:5" ht="30" x14ac:dyDescent="0.25">
      <c r="B7" s="6" t="s">
        <v>22</v>
      </c>
      <c r="C7" s="3" t="s">
        <v>23</v>
      </c>
      <c r="D7" s="5" t="s">
        <v>24</v>
      </c>
      <c r="E7" s="7" t="s">
        <v>25</v>
      </c>
    </row>
    <row r="8" spans="2:5" ht="30" x14ac:dyDescent="0.25">
      <c r="B8" s="6" t="s">
        <v>26</v>
      </c>
      <c r="C8" s="3" t="s">
        <v>27</v>
      </c>
      <c r="D8" s="4" t="s">
        <v>28</v>
      </c>
      <c r="E8" s="8" t="s">
        <v>29</v>
      </c>
    </row>
    <row r="9" spans="2:5" ht="30" x14ac:dyDescent="0.25">
      <c r="B9" s="6" t="s">
        <v>30</v>
      </c>
      <c r="C9" s="3" t="s">
        <v>31</v>
      </c>
      <c r="D9" s="5" t="s">
        <v>21</v>
      </c>
      <c r="E9" s="7" t="s">
        <v>32</v>
      </c>
    </row>
    <row r="10" spans="2:5" ht="30" x14ac:dyDescent="0.25">
      <c r="B10" s="6" t="s">
        <v>33</v>
      </c>
      <c r="C10" s="3" t="s">
        <v>34</v>
      </c>
      <c r="D10" s="5" t="s">
        <v>35</v>
      </c>
      <c r="E10" s="9" t="s">
        <v>34</v>
      </c>
    </row>
    <row r="11" spans="2:5" ht="30.75" thickBot="1" x14ac:dyDescent="0.3">
      <c r="B11" s="10" t="s">
        <v>36</v>
      </c>
      <c r="C11" s="11" t="s">
        <v>28</v>
      </c>
      <c r="D11" s="12" t="s">
        <v>37</v>
      </c>
      <c r="E11" s="13" t="s">
        <v>38</v>
      </c>
    </row>
    <row r="12" spans="2:5" ht="15.75" thickBot="1" x14ac:dyDescent="0.3"/>
    <row r="13" spans="2:5" ht="16.5" thickBot="1" x14ac:dyDescent="0.3">
      <c r="B13" s="50" t="s">
        <v>46</v>
      </c>
      <c r="C13" s="49" t="s">
        <v>47</v>
      </c>
      <c r="D13" s="48" t="s">
        <v>48</v>
      </c>
    </row>
    <row r="19" spans="9:13" x14ac:dyDescent="0.25">
      <c r="I19" t="s">
        <v>9</v>
      </c>
      <c r="J19" t="s">
        <v>39</v>
      </c>
      <c r="K19" t="s">
        <v>12</v>
      </c>
      <c r="L19" t="s">
        <v>13</v>
      </c>
      <c r="M19" t="s">
        <v>40</v>
      </c>
    </row>
    <row r="20" spans="9:13" x14ac:dyDescent="0.25">
      <c r="I20" t="s">
        <v>14</v>
      </c>
      <c r="J20">
        <v>3</v>
      </c>
      <c r="K20">
        <v>2</v>
      </c>
      <c r="L20">
        <v>1</v>
      </c>
      <c r="M20">
        <v>7</v>
      </c>
    </row>
    <row r="21" spans="9:13" x14ac:dyDescent="0.25">
      <c r="I21" t="s">
        <v>18</v>
      </c>
      <c r="J21">
        <v>3</v>
      </c>
      <c r="K21">
        <v>1</v>
      </c>
      <c r="L21">
        <v>2</v>
      </c>
      <c r="M21">
        <v>6</v>
      </c>
    </row>
    <row r="22" spans="9:13" x14ac:dyDescent="0.25">
      <c r="I22" t="s">
        <v>22</v>
      </c>
      <c r="J22">
        <v>3</v>
      </c>
      <c r="K22">
        <v>2</v>
      </c>
      <c r="L22">
        <v>1</v>
      </c>
      <c r="M22">
        <v>2</v>
      </c>
    </row>
    <row r="23" spans="9:13" x14ac:dyDescent="0.25">
      <c r="I23" t="s">
        <v>26</v>
      </c>
      <c r="J23">
        <v>3</v>
      </c>
      <c r="K23">
        <v>1</v>
      </c>
      <c r="L23">
        <v>2</v>
      </c>
      <c r="M23">
        <v>3</v>
      </c>
    </row>
    <row r="24" spans="9:13" x14ac:dyDescent="0.25">
      <c r="I24" t="s">
        <v>41</v>
      </c>
      <c r="J24">
        <v>3</v>
      </c>
      <c r="K24">
        <v>2</v>
      </c>
      <c r="L24">
        <v>1</v>
      </c>
      <c r="M24">
        <v>5</v>
      </c>
    </row>
    <row r="25" spans="9:13" x14ac:dyDescent="0.25">
      <c r="I25" t="s">
        <v>33</v>
      </c>
      <c r="J25">
        <v>3</v>
      </c>
      <c r="K25">
        <v>2</v>
      </c>
      <c r="L25">
        <v>3</v>
      </c>
      <c r="M25">
        <v>1</v>
      </c>
    </row>
    <row r="26" spans="9:13" x14ac:dyDescent="0.25">
      <c r="I26" t="s">
        <v>42</v>
      </c>
      <c r="J26">
        <v>1</v>
      </c>
      <c r="K26">
        <v>3</v>
      </c>
      <c r="L26">
        <v>2</v>
      </c>
      <c r="M26">
        <v>4</v>
      </c>
    </row>
    <row r="27" spans="9:13" x14ac:dyDescent="0.25">
      <c r="I27" t="s">
        <v>43</v>
      </c>
      <c r="J27">
        <v>76</v>
      </c>
      <c r="K27">
        <v>51</v>
      </c>
      <c r="L27">
        <v>43</v>
      </c>
    </row>
  </sheetData>
  <mergeCells count="4">
    <mergeCell ref="C3:C4"/>
    <mergeCell ref="D3:D4"/>
    <mergeCell ref="E3:E4"/>
    <mergeCell ref="B3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CE6FE-6F5B-492F-A7E7-9A370C371B32}">
  <dimension ref="B3:F11"/>
  <sheetViews>
    <sheetView workbookViewId="0">
      <selection activeCell="G8" sqref="G8"/>
    </sheetView>
  </sheetViews>
  <sheetFormatPr defaultRowHeight="15" x14ac:dyDescent="0.25"/>
  <cols>
    <col min="2" max="2" width="20.28515625" bestFit="1" customWidth="1"/>
    <col min="3" max="3" width="11" customWidth="1"/>
    <col min="4" max="5" width="9.5703125" bestFit="1" customWidth="1"/>
    <col min="6" max="6" width="9.7109375" customWidth="1"/>
  </cols>
  <sheetData>
    <row r="3" spans="2:6" ht="30" x14ac:dyDescent="0.25">
      <c r="B3" s="29" t="s">
        <v>9</v>
      </c>
      <c r="C3" s="30" t="s">
        <v>39</v>
      </c>
      <c r="D3" s="31" t="s">
        <v>12</v>
      </c>
      <c r="E3" s="31" t="s">
        <v>13</v>
      </c>
      <c r="F3" s="32" t="s">
        <v>40</v>
      </c>
    </row>
    <row r="4" spans="2:6" x14ac:dyDescent="0.25">
      <c r="B4" s="15" t="s">
        <v>14</v>
      </c>
      <c r="C4" s="18">
        <v>3</v>
      </c>
      <c r="D4" s="19">
        <v>2</v>
      </c>
      <c r="E4" s="19">
        <v>1</v>
      </c>
      <c r="F4" s="20">
        <v>7</v>
      </c>
    </row>
    <row r="5" spans="2:6" x14ac:dyDescent="0.25">
      <c r="B5" s="15" t="s">
        <v>18</v>
      </c>
      <c r="C5" s="21">
        <v>3</v>
      </c>
      <c r="D5" s="22">
        <v>1</v>
      </c>
      <c r="E5" s="22">
        <v>2</v>
      </c>
      <c r="F5" s="23">
        <v>6</v>
      </c>
    </row>
    <row r="6" spans="2:6" x14ac:dyDescent="0.25">
      <c r="B6" s="15" t="s">
        <v>41</v>
      </c>
      <c r="C6" s="21">
        <v>3</v>
      </c>
      <c r="D6" s="22">
        <v>2</v>
      </c>
      <c r="E6" s="22">
        <v>1</v>
      </c>
      <c r="F6" s="23">
        <v>5</v>
      </c>
    </row>
    <row r="7" spans="2:6" x14ac:dyDescent="0.25">
      <c r="B7" s="15" t="s">
        <v>42</v>
      </c>
      <c r="C7" s="21">
        <v>1</v>
      </c>
      <c r="D7" s="22">
        <v>3</v>
      </c>
      <c r="E7" s="22">
        <v>2</v>
      </c>
      <c r="F7" s="23">
        <v>4</v>
      </c>
    </row>
    <row r="8" spans="2:6" x14ac:dyDescent="0.25">
      <c r="B8" s="15" t="s">
        <v>26</v>
      </c>
      <c r="C8" s="21">
        <v>3</v>
      </c>
      <c r="D8" s="22">
        <v>1</v>
      </c>
      <c r="E8" s="22">
        <v>2</v>
      </c>
      <c r="F8" s="23">
        <v>3</v>
      </c>
    </row>
    <row r="9" spans="2:6" x14ac:dyDescent="0.25">
      <c r="B9" s="15" t="s">
        <v>22</v>
      </c>
      <c r="C9" s="21">
        <v>3</v>
      </c>
      <c r="D9" s="22">
        <v>2</v>
      </c>
      <c r="E9" s="22">
        <v>1</v>
      </c>
      <c r="F9" s="23">
        <v>2</v>
      </c>
    </row>
    <row r="10" spans="2:6" ht="15.75" thickBot="1" x14ac:dyDescent="0.3">
      <c r="B10" s="16" t="s">
        <v>33</v>
      </c>
      <c r="C10" s="24">
        <v>3</v>
      </c>
      <c r="D10" s="14">
        <v>2</v>
      </c>
      <c r="E10" s="14">
        <v>3</v>
      </c>
      <c r="F10" s="25">
        <v>1</v>
      </c>
    </row>
    <row r="11" spans="2:6" x14ac:dyDescent="0.25">
      <c r="B11" s="17" t="s">
        <v>43</v>
      </c>
      <c r="C11" s="26">
        <v>76</v>
      </c>
      <c r="D11" s="27">
        <v>51</v>
      </c>
      <c r="E11" s="27">
        <v>43</v>
      </c>
      <c r="F11" s="2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95BA-342B-4591-8C45-0A521794E327}">
  <dimension ref="C2:K9"/>
  <sheetViews>
    <sheetView tabSelected="1" zoomScale="90" zoomScaleNormal="90" workbookViewId="0">
      <selection activeCell="M8" sqref="M8"/>
    </sheetView>
  </sheetViews>
  <sheetFormatPr defaultRowHeight="15" x14ac:dyDescent="0.25"/>
  <cols>
    <col min="3" max="3" width="15.5703125" style="33" bestFit="1" customWidth="1"/>
    <col min="4" max="4" width="8.5703125" style="33" customWidth="1"/>
    <col min="5" max="5" width="9.7109375" style="33" customWidth="1"/>
    <col min="6" max="6" width="12" style="33" customWidth="1"/>
    <col min="7" max="7" width="10.5703125" style="33" customWidth="1"/>
    <col min="8" max="8" width="8.28515625" style="33" customWidth="1"/>
    <col min="9" max="9" width="9.7109375" style="33" customWidth="1"/>
    <col min="10" max="10" width="10.28515625" style="33" customWidth="1"/>
    <col min="11" max="11" width="8.5703125" style="33" customWidth="1"/>
  </cols>
  <sheetData>
    <row r="2" spans="3:11" ht="30" x14ac:dyDescent="0.25">
      <c r="C2" s="40" t="s">
        <v>9</v>
      </c>
      <c r="D2" s="39" t="s">
        <v>14</v>
      </c>
      <c r="E2" s="39" t="s">
        <v>18</v>
      </c>
      <c r="F2" s="39" t="s">
        <v>41</v>
      </c>
      <c r="G2" s="39" t="s">
        <v>42</v>
      </c>
      <c r="H2" s="39" t="s">
        <v>26</v>
      </c>
      <c r="I2" s="39" t="s">
        <v>22</v>
      </c>
      <c r="J2" s="39" t="s">
        <v>33</v>
      </c>
      <c r="K2" s="51" t="s">
        <v>40</v>
      </c>
    </row>
    <row r="3" spans="3:11" x14ac:dyDescent="0.25">
      <c r="C3" s="41" t="s">
        <v>14</v>
      </c>
      <c r="D3" s="34">
        <v>1</v>
      </c>
      <c r="E3" s="34">
        <v>2</v>
      </c>
      <c r="F3" s="34">
        <v>3</v>
      </c>
      <c r="G3" s="34">
        <v>4</v>
      </c>
      <c r="H3" s="34">
        <v>5</v>
      </c>
      <c r="I3" s="34">
        <v>6</v>
      </c>
      <c r="J3" s="34">
        <v>7</v>
      </c>
      <c r="K3" s="37">
        <f>Table2[[#This Row],[Customization]]/SUM(Table2[Customization])</f>
        <v>0.38567493112947654</v>
      </c>
    </row>
    <row r="4" spans="3:11" x14ac:dyDescent="0.25">
      <c r="C4" s="41" t="s">
        <v>18</v>
      </c>
      <c r="D4" s="35">
        <f>D3/$E$3</f>
        <v>0.5</v>
      </c>
      <c r="E4" s="36">
        <f t="shared" ref="E4:J4" si="0">E3/$E$3</f>
        <v>1</v>
      </c>
      <c r="F4" s="35">
        <f t="shared" si="0"/>
        <v>1.5</v>
      </c>
      <c r="G4" s="35">
        <f t="shared" si="0"/>
        <v>2</v>
      </c>
      <c r="H4" s="35">
        <f t="shared" si="0"/>
        <v>2.5</v>
      </c>
      <c r="I4" s="35">
        <f t="shared" si="0"/>
        <v>3</v>
      </c>
      <c r="J4" s="35">
        <f t="shared" si="0"/>
        <v>3.5</v>
      </c>
      <c r="K4" s="37">
        <f>Table2[[#This Row],[Customization]]/SUM(Table2[Customization])</f>
        <v>0.19283746556473827</v>
      </c>
    </row>
    <row r="5" spans="3:11" x14ac:dyDescent="0.25">
      <c r="C5" s="41" t="s">
        <v>44</v>
      </c>
      <c r="D5" s="35">
        <f>D3/$F$3</f>
        <v>0.33333333333333331</v>
      </c>
      <c r="E5" s="35">
        <f t="shared" ref="E5:J5" si="1">E3/$F$3</f>
        <v>0.66666666666666663</v>
      </c>
      <c r="F5" s="36">
        <f t="shared" si="1"/>
        <v>1</v>
      </c>
      <c r="G5" s="35">
        <f t="shared" si="1"/>
        <v>1.3333333333333333</v>
      </c>
      <c r="H5" s="35">
        <f t="shared" si="1"/>
        <v>1.6666666666666667</v>
      </c>
      <c r="I5" s="35">
        <f t="shared" si="1"/>
        <v>2</v>
      </c>
      <c r="J5" s="35">
        <f t="shared" si="1"/>
        <v>2.3333333333333335</v>
      </c>
      <c r="K5" s="37">
        <f>Table2[[#This Row],[Customization]]/SUM(Table2[Customization])</f>
        <v>0.12855831037649218</v>
      </c>
    </row>
    <row r="6" spans="3:11" x14ac:dyDescent="0.25">
      <c r="C6" s="41" t="s">
        <v>42</v>
      </c>
      <c r="D6" s="35">
        <f>D3/$G$3</f>
        <v>0.25</v>
      </c>
      <c r="E6" s="35">
        <f t="shared" ref="E6:J6" si="2">E3/$G$3</f>
        <v>0.5</v>
      </c>
      <c r="F6" s="35">
        <f t="shared" si="2"/>
        <v>0.75</v>
      </c>
      <c r="G6" s="36">
        <f t="shared" si="2"/>
        <v>1</v>
      </c>
      <c r="H6" s="35">
        <f t="shared" si="2"/>
        <v>1.25</v>
      </c>
      <c r="I6" s="35">
        <f t="shared" si="2"/>
        <v>1.5</v>
      </c>
      <c r="J6" s="35">
        <f t="shared" si="2"/>
        <v>1.75</v>
      </c>
      <c r="K6" s="37">
        <f>Table2[[#This Row],[Customization]]/SUM(Table2[Customization])</f>
        <v>9.6418732782369135E-2</v>
      </c>
    </row>
    <row r="7" spans="3:11" x14ac:dyDescent="0.25">
      <c r="C7" s="41" t="s">
        <v>26</v>
      </c>
      <c r="D7" s="35">
        <f>D3/$H$3</f>
        <v>0.2</v>
      </c>
      <c r="E7" s="35">
        <f t="shared" ref="E7:J7" si="3">E3/$H$3</f>
        <v>0.4</v>
      </c>
      <c r="F7" s="35">
        <f t="shared" si="3"/>
        <v>0.6</v>
      </c>
      <c r="G7" s="35">
        <f t="shared" si="3"/>
        <v>0.8</v>
      </c>
      <c r="H7" s="36">
        <f t="shared" si="3"/>
        <v>1</v>
      </c>
      <c r="I7" s="35">
        <f t="shared" si="3"/>
        <v>1.2</v>
      </c>
      <c r="J7" s="35">
        <f t="shared" si="3"/>
        <v>1.4</v>
      </c>
      <c r="K7" s="37">
        <f>Table2[[#This Row],[Customization]]/SUM(Table2[Customization])</f>
        <v>7.7134986225895305E-2</v>
      </c>
    </row>
    <row r="8" spans="3:11" x14ac:dyDescent="0.25">
      <c r="C8" s="41" t="s">
        <v>22</v>
      </c>
      <c r="D8" s="35">
        <f>D3/$I$3</f>
        <v>0.16666666666666666</v>
      </c>
      <c r="E8" s="35">
        <f t="shared" ref="E8:J8" si="4">E3/$I$3</f>
        <v>0.33333333333333331</v>
      </c>
      <c r="F8" s="35">
        <f t="shared" si="4"/>
        <v>0.5</v>
      </c>
      <c r="G8" s="35">
        <f t="shared" si="4"/>
        <v>0.66666666666666663</v>
      </c>
      <c r="H8" s="35">
        <f t="shared" si="4"/>
        <v>0.83333333333333337</v>
      </c>
      <c r="I8" s="36">
        <f t="shared" si="4"/>
        <v>1</v>
      </c>
      <c r="J8" s="35">
        <f t="shared" si="4"/>
        <v>1.1666666666666667</v>
      </c>
      <c r="K8" s="37">
        <f>Table2[[#This Row],[Customization]]/SUM(Table2[Customization])</f>
        <v>6.427915518824609E-2</v>
      </c>
    </row>
    <row r="9" spans="3:11" x14ac:dyDescent="0.25">
      <c r="C9" s="42" t="s">
        <v>33</v>
      </c>
      <c r="D9" s="35">
        <f>D3/$J$3</f>
        <v>0.14285714285714285</v>
      </c>
      <c r="E9" s="35">
        <f t="shared" ref="E9:J9" si="5">E3/$J$3</f>
        <v>0.2857142857142857</v>
      </c>
      <c r="F9" s="35">
        <f t="shared" si="5"/>
        <v>0.42857142857142855</v>
      </c>
      <c r="G9" s="35">
        <f t="shared" si="5"/>
        <v>0.5714285714285714</v>
      </c>
      <c r="H9" s="35">
        <f t="shared" si="5"/>
        <v>0.7142857142857143</v>
      </c>
      <c r="I9" s="35">
        <f t="shared" si="5"/>
        <v>0.8571428571428571</v>
      </c>
      <c r="J9" s="36">
        <f t="shared" si="5"/>
        <v>1</v>
      </c>
      <c r="K9" s="38">
        <f>Table2[[#This Row],[Customization]]/SUM(Table2[Customization])</f>
        <v>5.5096418732782364E-2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F6E4-F9D3-43F1-B595-FD9DA6231B52}">
  <dimension ref="B2:F10"/>
  <sheetViews>
    <sheetView workbookViewId="0">
      <selection activeCell="F17" sqref="F17"/>
    </sheetView>
  </sheetViews>
  <sheetFormatPr defaultRowHeight="15" x14ac:dyDescent="0.25"/>
  <cols>
    <col min="2" max="2" width="20.28515625" bestFit="1" customWidth="1"/>
    <col min="3" max="3" width="10.5703125" customWidth="1"/>
  </cols>
  <sheetData>
    <row r="2" spans="2:6" ht="45" x14ac:dyDescent="0.25">
      <c r="B2" s="29" t="s">
        <v>9</v>
      </c>
      <c r="C2" s="30" t="s">
        <v>39</v>
      </c>
      <c r="D2" s="31" t="s">
        <v>12</v>
      </c>
      <c r="E2" s="31" t="s">
        <v>13</v>
      </c>
      <c r="F2" s="32" t="s">
        <v>40</v>
      </c>
    </row>
    <row r="3" spans="2:6" x14ac:dyDescent="0.25">
      <c r="B3" s="15" t="s">
        <v>14</v>
      </c>
      <c r="C3" s="18">
        <v>3</v>
      </c>
      <c r="D3" s="19">
        <v>2</v>
      </c>
      <c r="E3" s="19">
        <v>1</v>
      </c>
      <c r="F3" s="43">
        <v>0.38567493112947654</v>
      </c>
    </row>
    <row r="4" spans="2:6" x14ac:dyDescent="0.25">
      <c r="B4" s="15" t="s">
        <v>18</v>
      </c>
      <c r="C4" s="21">
        <v>3</v>
      </c>
      <c r="D4" s="22">
        <v>1</v>
      </c>
      <c r="E4" s="22">
        <v>2</v>
      </c>
      <c r="F4" s="44">
        <v>0.19283746556473827</v>
      </c>
    </row>
    <row r="5" spans="2:6" x14ac:dyDescent="0.25">
      <c r="B5" s="15" t="s">
        <v>41</v>
      </c>
      <c r="C5" s="21">
        <v>3</v>
      </c>
      <c r="D5" s="22">
        <v>2</v>
      </c>
      <c r="E5" s="22">
        <v>1</v>
      </c>
      <c r="F5" s="44">
        <v>0.12855831037649218</v>
      </c>
    </row>
    <row r="6" spans="2:6" x14ac:dyDescent="0.25">
      <c r="B6" s="15" t="s">
        <v>42</v>
      </c>
      <c r="C6" s="21">
        <v>1</v>
      </c>
      <c r="D6" s="22">
        <v>3</v>
      </c>
      <c r="E6" s="22">
        <v>2</v>
      </c>
      <c r="F6" s="44">
        <v>9.6418732782369135E-2</v>
      </c>
    </row>
    <row r="7" spans="2:6" x14ac:dyDescent="0.25">
      <c r="B7" s="15" t="s">
        <v>26</v>
      </c>
      <c r="C7" s="21">
        <v>3</v>
      </c>
      <c r="D7" s="22">
        <v>1</v>
      </c>
      <c r="E7" s="22">
        <v>2</v>
      </c>
      <c r="F7" s="44">
        <v>7.7134986225895305E-2</v>
      </c>
    </row>
    <row r="8" spans="2:6" x14ac:dyDescent="0.25">
      <c r="B8" s="15" t="s">
        <v>22</v>
      </c>
      <c r="C8" s="21">
        <v>3</v>
      </c>
      <c r="D8" s="22">
        <v>2</v>
      </c>
      <c r="E8" s="22">
        <v>1</v>
      </c>
      <c r="F8" s="44">
        <v>6.427915518824609E-2</v>
      </c>
    </row>
    <row r="9" spans="2:6" ht="15.75" thickBot="1" x14ac:dyDescent="0.3">
      <c r="B9" s="16" t="s">
        <v>33</v>
      </c>
      <c r="C9" s="24">
        <v>3</v>
      </c>
      <c r="D9" s="14">
        <v>2</v>
      </c>
      <c r="E9" s="14">
        <v>3</v>
      </c>
      <c r="F9" s="45">
        <v>5.5096418732782364E-2</v>
      </c>
    </row>
    <row r="10" spans="2:6" x14ac:dyDescent="0.25">
      <c r="B10" s="17" t="s">
        <v>43</v>
      </c>
      <c r="C10" s="46">
        <f>SUMPRODUCT(C3:C9,$F3:$F9)</f>
        <v>2.8071625344352618</v>
      </c>
      <c r="D10" s="47">
        <f>SUMPRODUCT(D3:D9,$F3:$F9)</f>
        <v>1.8264462809917352</v>
      </c>
      <c r="E10" s="47">
        <f>SUMPRODUCT(E3:E9,$F3:$F9)</f>
        <v>1.4765840220385671</v>
      </c>
      <c r="F10" s="28">
        <f>SUBTOTAL(109,F3:F9)</f>
        <v>0.99999999999999989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2947EC67E364C986221096D351A43" ma:contentTypeVersion="10" ma:contentTypeDescription="Vytvoří nový dokument" ma:contentTypeScope="" ma:versionID="ebb3930665799d0e8f62e361840660e8">
  <xsd:schema xmlns:xsd="http://www.w3.org/2001/XMLSchema" xmlns:xs="http://www.w3.org/2001/XMLSchema" xmlns:p="http://schemas.microsoft.com/office/2006/metadata/properties" xmlns:ns3="a487a936-9986-45e3-9738-95cebade9541" targetNamespace="http://schemas.microsoft.com/office/2006/metadata/properties" ma:root="true" ma:fieldsID="25f54235be3f2341b71dd9a9800d9599" ns3:_="">
    <xsd:import namespace="a487a936-9986-45e3-9738-95cebade95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7a936-9986-45e3-9738-95cebade9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757042-38B6-4D55-A0EF-CE0A7E2F82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906A8D-97AF-46A7-AA9B-DD9A41F710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84D1A-E0AD-4136-85BF-8B95EFDE13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87a936-9986-45e3-9738-95cebade95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Figure-1</vt:lpstr>
      <vt:lpstr>Table-1</vt:lpstr>
      <vt:lpstr>Table-2</vt:lpstr>
      <vt:lpstr>Table-3</vt:lpstr>
      <vt:lpstr>Table-4</vt:lpstr>
      <vt:lpstr>'Table-1'!_Hlk56788782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Jahedul Islam</dc:creator>
  <cp:lastModifiedBy>Jahedul Islam</cp:lastModifiedBy>
  <dcterms:created xsi:type="dcterms:W3CDTF">2020-11-25T19:10:10Z</dcterms:created>
  <dcterms:modified xsi:type="dcterms:W3CDTF">2020-11-29T17:46:58Z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0x01010034D2947EC67E364C986221096D351A43</vt:lpwstr>
  </property>
</Properties>
</file>