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 activeTab="4"/>
  </bookViews>
  <sheets>
    <sheet name="descriptive" sheetId="1" r:id="rId1"/>
    <sheet name="reliability" sheetId="2" r:id="rId2"/>
    <sheet name="factor" sheetId="3" r:id="rId3"/>
    <sheet name="regression" sheetId="4" r:id="rId4"/>
    <sheet name="Sheet2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H32" i="4"/>
  <c r="J32" s="1"/>
  <c r="J31"/>
  <c r="H31"/>
  <c r="J30"/>
  <c r="H30"/>
  <c r="J29"/>
  <c r="H29"/>
  <c r="G101" i="2"/>
  <c r="D101"/>
  <c r="G100"/>
  <c r="D100"/>
  <c r="G99"/>
  <c r="D99"/>
  <c r="G98"/>
  <c r="D98"/>
  <c r="I3" i="1"/>
  <c r="H3"/>
  <c r="G3"/>
  <c r="F3"/>
  <c r="E3"/>
  <c r="D3"/>
  <c r="C3"/>
  <c r="B3"/>
  <c r="A3"/>
  <c r="M2"/>
  <c r="J2"/>
</calcChain>
</file>

<file path=xl/sharedStrings.xml><?xml version="1.0" encoding="utf-8"?>
<sst xmlns="http://schemas.openxmlformats.org/spreadsheetml/2006/main" count="381" uniqueCount="201">
  <si>
    <t>senior manager in product department</t>
  </si>
  <si>
    <t>senior manager in logistics department</t>
  </si>
  <si>
    <t xml:space="preserve"> senior manager in other departments</t>
  </si>
  <si>
    <t xml:space="preserve"> middle manager in product department</t>
  </si>
  <si>
    <t xml:space="preserve"> middle manager in logistics department    </t>
  </si>
  <si>
    <t>middle manager in other departments</t>
  </si>
  <si>
    <t xml:space="preserve">ordinary staff in product department </t>
  </si>
  <si>
    <t>ordinary staff in logistics department</t>
  </si>
  <si>
    <t>ordinary staff in other departments</t>
  </si>
  <si>
    <t>Gender</t>
  </si>
  <si>
    <t/>
  </si>
  <si>
    <t>Frequency</t>
  </si>
  <si>
    <t>Percent</t>
  </si>
  <si>
    <t>Valid Percent</t>
  </si>
  <si>
    <t>Cumulative Percent</t>
  </si>
  <si>
    <t>Valid</t>
  </si>
  <si>
    <t>MALE</t>
  </si>
  <si>
    <t>FEMALE</t>
  </si>
  <si>
    <t>Total</t>
  </si>
  <si>
    <t>ServeYears</t>
  </si>
  <si>
    <t>&lt;2 years</t>
  </si>
  <si>
    <t>2~5 years</t>
  </si>
  <si>
    <t>5~10 years</t>
  </si>
  <si>
    <t>&gt;10 years</t>
  </si>
  <si>
    <t>StaffNumber</t>
  </si>
  <si>
    <t>1~100</t>
  </si>
  <si>
    <t>101~250</t>
  </si>
  <si>
    <t>251~500</t>
  </si>
  <si>
    <t>500~1,000</t>
  </si>
  <si>
    <t>&gt;1,000</t>
  </si>
  <si>
    <t>assets</t>
  </si>
  <si>
    <t>1~5 million</t>
  </si>
  <si>
    <t>5~10 million</t>
  </si>
  <si>
    <t>10~20 million</t>
  </si>
  <si>
    <t>20~50 million</t>
  </si>
  <si>
    <t>50~100 million</t>
  </si>
  <si>
    <t>&gt;100 million</t>
  </si>
  <si>
    <t>CorporateProperty</t>
  </si>
  <si>
    <t>state owned</t>
  </si>
  <si>
    <t>private owned</t>
  </si>
  <si>
    <t>joint venture</t>
  </si>
  <si>
    <t>foreign owned</t>
  </si>
  <si>
    <t>development</t>
  </si>
  <si>
    <t>Descriptive Statistics</t>
  </si>
  <si>
    <t>N</t>
  </si>
  <si>
    <t>Minimum</t>
  </si>
  <si>
    <t>Maximum</t>
  </si>
  <si>
    <t>Mean</t>
  </si>
  <si>
    <t>Std. Deviation</t>
  </si>
  <si>
    <t>S1</t>
  </si>
  <si>
    <t>S2</t>
  </si>
  <si>
    <t>S3</t>
  </si>
  <si>
    <t>S4</t>
  </si>
  <si>
    <t>S5</t>
  </si>
  <si>
    <t>S6</t>
  </si>
  <si>
    <t>S7</t>
  </si>
  <si>
    <t>C1</t>
  </si>
  <si>
    <t>C2</t>
  </si>
  <si>
    <t>C3</t>
  </si>
  <si>
    <t>C4</t>
  </si>
  <si>
    <t>C5</t>
  </si>
  <si>
    <t>C6</t>
  </si>
  <si>
    <t>I1</t>
  </si>
  <si>
    <t>I2</t>
  </si>
  <si>
    <t>I3</t>
  </si>
  <si>
    <t>I4</t>
  </si>
  <si>
    <t>I5</t>
  </si>
  <si>
    <t>I6</t>
  </si>
  <si>
    <t>SC1</t>
  </si>
  <si>
    <t>SC2</t>
  </si>
  <si>
    <t>SC3</t>
  </si>
  <si>
    <t>SC4</t>
  </si>
  <si>
    <t>SC5</t>
  </si>
  <si>
    <t>EP1</t>
  </si>
  <si>
    <t>EP2</t>
  </si>
  <si>
    <t>EP3</t>
  </si>
  <si>
    <t>EP4</t>
  </si>
  <si>
    <t>EP5</t>
  </si>
  <si>
    <t>EP6</t>
  </si>
  <si>
    <t>EP7</t>
  </si>
  <si>
    <t>Summary Item Statistics</t>
  </si>
  <si>
    <t xml:space="preserve">Variance </t>
  </si>
  <si>
    <t>Minimum mean</t>
  </si>
  <si>
    <t>Maximum mean</t>
  </si>
  <si>
    <t>N of Items</t>
  </si>
  <si>
    <t>Cronbach's Alpha</t>
  </si>
  <si>
    <t>SCM practices</t>
  </si>
  <si>
    <t>Strategic supplier relationship</t>
  </si>
  <si>
    <t>Customer relationship</t>
  </si>
  <si>
    <t>Information sharing</t>
  </si>
  <si>
    <t>Supply chain integration</t>
  </si>
  <si>
    <t>Enterprise performances</t>
  </si>
  <si>
    <t>KMO and Bartlett's Test</t>
  </si>
  <si>
    <t>Kaiser-Meyer-Olkin Measure of Sampling Adequacy.</t>
  </si>
  <si>
    <t>Bartlett's Test of Sphericity</t>
  </si>
  <si>
    <t>Approx. Chi-Square</t>
  </si>
  <si>
    <t>df</t>
  </si>
  <si>
    <t>Sig.</t>
  </si>
  <si>
    <t>Component Matrix</t>
  </si>
  <si>
    <t>item</t>
  </si>
  <si>
    <t>Factor load</t>
  </si>
  <si>
    <t>Total Variance Explained</t>
  </si>
  <si>
    <t>Component</t>
  </si>
  <si>
    <t>Initial Eigenvalues</t>
  </si>
  <si>
    <t>Extraction Sums of Squared Loadings</t>
  </si>
  <si>
    <t>% of Variance</t>
  </si>
  <si>
    <t>Cumulative %</t>
  </si>
  <si>
    <t>1</t>
  </si>
  <si>
    <t>2</t>
  </si>
  <si>
    <t>3</t>
  </si>
  <si>
    <t>4</t>
  </si>
  <si>
    <t>5</t>
  </si>
  <si>
    <t>6</t>
  </si>
  <si>
    <t>7</t>
  </si>
  <si>
    <t>Extraction Method: Principal Component Analysis.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</si>
  <si>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</si>
  <si>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</si>
  <si>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</si>
  <si>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</si>
  <si>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</si>
  <si>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</si>
  <si>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</si>
  <si>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</si>
  <si>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</si>
  <si>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</si>
  <si>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</si>
  <si>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</si>
  <si>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</si>
  <si>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</si>
  <si>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</si>
  <si>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</si>
  <si>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</si>
  <si>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Correlations</t>
  </si>
  <si>
    <t>ssr</t>
  </si>
  <si>
    <t>cr</t>
  </si>
  <si>
    <t>is</t>
  </si>
  <si>
    <t>sci</t>
  </si>
  <si>
    <t>Pearson Correlation</t>
  </si>
  <si>
    <r>
      <t>.990</t>
    </r>
    <r>
      <rPr>
        <vertAlign val="superscript"/>
        <sz val="10"/>
        <color indexed="60"/>
        <rFont val="Times New Roman"/>
        <family val="1"/>
      </rPr>
      <t>**</t>
    </r>
  </si>
  <si>
    <r>
      <t>.986</t>
    </r>
    <r>
      <rPr>
        <vertAlign val="superscript"/>
        <sz val="10"/>
        <color indexed="60"/>
        <rFont val="Times New Roman"/>
        <family val="1"/>
      </rPr>
      <t>**</t>
    </r>
  </si>
  <si>
    <r>
      <t>.976</t>
    </r>
    <r>
      <rPr>
        <vertAlign val="superscript"/>
        <sz val="10"/>
        <color indexed="60"/>
        <rFont val="Times New Roman"/>
        <family val="1"/>
      </rPr>
      <t>**</t>
    </r>
  </si>
  <si>
    <t>Sig. (2-tailed)</t>
  </si>
  <si>
    <r>
      <t>.987</t>
    </r>
    <r>
      <rPr>
        <vertAlign val="superscript"/>
        <sz val="10"/>
        <color indexed="60"/>
        <rFont val="Times New Roman"/>
        <family val="1"/>
      </rPr>
      <t>**</t>
    </r>
  </si>
  <si>
    <r>
      <t>.984</t>
    </r>
    <r>
      <rPr>
        <vertAlign val="superscript"/>
        <sz val="10"/>
        <color indexed="60"/>
        <rFont val="Times New Roman"/>
        <family val="1"/>
      </rPr>
      <t>**</t>
    </r>
  </si>
  <si>
    <r>
      <t>.982</t>
    </r>
    <r>
      <rPr>
        <vertAlign val="superscript"/>
        <sz val="10"/>
        <color indexed="60"/>
        <rFont val="Times New Roman"/>
        <family val="1"/>
      </rPr>
      <t>**</t>
    </r>
  </si>
  <si>
    <t>**. Correlation is significant at the 0.01 level (2-tailed).</t>
  </si>
  <si>
    <t>ep</t>
  </si>
  <si>
    <r>
      <t>.892</t>
    </r>
    <r>
      <rPr>
        <vertAlign val="superscript"/>
        <sz val="10"/>
        <color indexed="60"/>
        <rFont val="Times New Roman"/>
        <family val="1"/>
      </rPr>
      <t>**</t>
    </r>
  </si>
  <si>
    <r>
      <t>.791</t>
    </r>
    <r>
      <rPr>
        <vertAlign val="superscript"/>
        <sz val="10"/>
        <color indexed="60"/>
        <rFont val="Times New Roman"/>
        <family val="1"/>
      </rPr>
      <t>**</t>
    </r>
  </si>
  <si>
    <r>
      <t>.719</t>
    </r>
    <r>
      <rPr>
        <vertAlign val="superscript"/>
        <sz val="10"/>
        <color indexed="60"/>
        <rFont val="Times New Roman"/>
        <family val="1"/>
      </rPr>
      <t>**</t>
    </r>
  </si>
  <si>
    <r>
      <t>.978</t>
    </r>
    <r>
      <rPr>
        <vertAlign val="superscript"/>
        <sz val="10"/>
        <color indexed="60"/>
        <rFont val="Times New Roman"/>
        <family val="1"/>
      </rPr>
      <t>**</t>
    </r>
  </si>
  <si>
    <r>
      <t>Variables Entered/Removed</t>
    </r>
    <r>
      <rPr>
        <b/>
        <vertAlign val="superscript"/>
        <sz val="8"/>
        <color indexed="60"/>
        <rFont val="Times New Roman"/>
        <family val="1"/>
      </rPr>
      <t>a</t>
    </r>
  </si>
  <si>
    <t>Model</t>
  </si>
  <si>
    <t>Variables Entered</t>
  </si>
  <si>
    <t>Variables Removed</t>
  </si>
  <si>
    <t>Method</t>
  </si>
  <si>
    <r>
      <t>sci, ssr, is, cr</t>
    </r>
    <r>
      <rPr>
        <vertAlign val="superscript"/>
        <sz val="8"/>
        <color indexed="60"/>
        <rFont val="Times New Roman"/>
        <family val="1"/>
      </rPr>
      <t>b</t>
    </r>
  </si>
  <si>
    <t>Enter</t>
  </si>
  <si>
    <t>a. Dependent Variable: ep</t>
  </si>
  <si>
    <t>b. All requested variables entered.</t>
  </si>
  <si>
    <r>
      <t>Model Summary</t>
    </r>
    <r>
      <rPr>
        <b/>
        <vertAlign val="superscript"/>
        <sz val="8"/>
        <color indexed="60"/>
        <rFont val="Times New Roman"/>
        <family val="1"/>
      </rPr>
      <t>b</t>
    </r>
  </si>
  <si>
    <t>R</t>
  </si>
  <si>
    <t>R Square</t>
  </si>
  <si>
    <t>Adjusted R Square</t>
  </si>
  <si>
    <t>Std. Error of the Estimate</t>
  </si>
  <si>
    <t>Change Statistics</t>
  </si>
  <si>
    <t>Durbin-Watson</t>
  </si>
  <si>
    <t>R Square Change</t>
  </si>
  <si>
    <t>F Change</t>
  </si>
  <si>
    <t>df1</t>
  </si>
  <si>
    <t>df2</t>
  </si>
  <si>
    <t>Sig. F Change</t>
  </si>
  <si>
    <r>
      <t>.995</t>
    </r>
    <r>
      <rPr>
        <vertAlign val="superscript"/>
        <sz val="8"/>
        <color indexed="60"/>
        <rFont val="Times New Roman"/>
        <family val="1"/>
      </rPr>
      <t>a</t>
    </r>
  </si>
  <si>
    <t>a. Predictors: (Constant), sci, ssr, is, cr</t>
  </si>
  <si>
    <t>b. Dependent Variable: ep</t>
  </si>
  <si>
    <r>
      <t>ANOVA</t>
    </r>
    <r>
      <rPr>
        <b/>
        <vertAlign val="superscript"/>
        <sz val="8"/>
        <color indexed="60"/>
        <rFont val="Times New Roman"/>
        <family val="1"/>
      </rPr>
      <t>a</t>
    </r>
  </si>
  <si>
    <t>Sum of Squares</t>
  </si>
  <si>
    <t>Mean Square</t>
  </si>
  <si>
    <t>F</t>
  </si>
  <si>
    <t>Regression</t>
  </si>
  <si>
    <r>
      <t>.000</t>
    </r>
    <r>
      <rPr>
        <vertAlign val="superscript"/>
        <sz val="8"/>
        <color indexed="60"/>
        <rFont val="Times New Roman"/>
        <family val="1"/>
      </rPr>
      <t>b</t>
    </r>
  </si>
  <si>
    <t>Residual</t>
  </si>
  <si>
    <t>b. Predictors: (Constant), sci, ssr, is, cr</t>
  </si>
  <si>
    <r>
      <t>Coefficients</t>
    </r>
    <r>
      <rPr>
        <b/>
        <vertAlign val="superscript"/>
        <sz val="8"/>
        <color indexed="60"/>
        <rFont val="Times New Roman"/>
        <family val="1"/>
      </rPr>
      <t>a</t>
    </r>
  </si>
  <si>
    <t>Unstandardized Coefficients</t>
  </si>
  <si>
    <t>Standardized Coefficients</t>
  </si>
  <si>
    <t>t</t>
  </si>
  <si>
    <t>Collinearity Statistics</t>
  </si>
  <si>
    <t>B</t>
  </si>
  <si>
    <t>Std. Error</t>
  </si>
  <si>
    <t>Beta</t>
  </si>
  <si>
    <t>Tolerance</t>
  </si>
  <si>
    <t>VIF</t>
  </si>
  <si>
    <t>(Constant)</t>
  </si>
  <si>
    <t>Hypothesis</t>
  </si>
  <si>
    <t>Results</t>
  </si>
  <si>
    <t>H1: strategic supplier relationship has positive influence on enterprise performances;</t>
  </si>
  <si>
    <t>√</t>
  </si>
  <si>
    <t>H2: customer relationship has positive influence on enterprise performances;</t>
  </si>
  <si>
    <t>H3: information sharing has positive influence on enterprise performances;</t>
  </si>
  <si>
    <t>H4: supply chain integration has positive influence on enterprise performances;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</si>
</sst>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###0"/>
    <numFmt numFmtId="165" formatCode="###0.0"/>
    <numFmt numFmtId="166" formatCode="###0.00"/>
    <numFmt numFmtId="167" formatCode="###0.0000"/>
    <numFmt numFmtId="168" formatCode="###0.00000"/>
    <numFmt numFmtId="169" formatCode="###0.000"/>
    <numFmt numFmtId="170" formatCode="###0.00000000"/>
    <numFmt numFmtId="171" formatCode="0.000E+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8"/>
      <color indexed="60"/>
      <name val="Times New Roman"/>
      <family val="1"/>
    </font>
    <font>
      <sz val="8"/>
      <color indexed="62"/>
      <name val="Times New Roman"/>
      <family val="1"/>
    </font>
    <font>
      <sz val="8"/>
      <color indexed="60"/>
      <name val="Times New Roman"/>
      <family val="1"/>
    </font>
    <font>
      <b/>
      <sz val="10"/>
      <color indexed="60"/>
      <name val="Times New Roman"/>
      <family val="1"/>
    </font>
    <font>
      <sz val="10"/>
      <name val="Times New Roman"/>
      <family val="1"/>
    </font>
    <font>
      <sz val="10"/>
      <color indexed="62"/>
      <name val="Times New Roman"/>
      <family val="1"/>
    </font>
    <font>
      <sz val="10"/>
      <color indexed="60"/>
      <name val="Times New Roman"/>
      <family val="1"/>
    </font>
    <font>
      <sz val="8"/>
      <name val="Times New Roman"/>
      <family val="1"/>
    </font>
    <font>
      <sz val="10"/>
      <name val="Arial"/>
    </font>
    <font>
      <sz val="10"/>
      <color theme="1"/>
      <name val="Times New Roman"/>
      <family val="1"/>
    </font>
    <font>
      <sz val="9"/>
      <color indexed="62"/>
      <name val="MingLiU"/>
      <family val="3"/>
    </font>
    <font>
      <sz val="9"/>
      <color indexed="60"/>
      <name val="MingLiU"/>
      <family val="3"/>
    </font>
    <font>
      <b/>
      <sz val="11"/>
      <color indexed="60"/>
      <name val="PMingLiU"/>
      <family val="1"/>
    </font>
    <font>
      <vertAlign val="superscript"/>
      <sz val="10"/>
      <color indexed="60"/>
      <name val="Times New Roman"/>
      <family val="1"/>
    </font>
    <font>
      <b/>
      <vertAlign val="superscript"/>
      <sz val="8"/>
      <color indexed="60"/>
      <name val="Times New Roman"/>
      <family val="1"/>
    </font>
    <font>
      <vertAlign val="superscript"/>
      <sz val="8"/>
      <color indexed="6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3"/>
      </right>
      <top/>
      <bottom/>
      <diagonal/>
    </border>
    <border>
      <left/>
      <right/>
      <top style="thick">
        <color indexed="61"/>
      </top>
      <bottom/>
      <diagonal/>
    </border>
    <border>
      <left/>
      <right/>
      <top style="thick">
        <color indexed="61"/>
      </top>
      <bottom style="thin">
        <color indexed="22"/>
      </bottom>
      <diagonal/>
    </border>
    <border>
      <left/>
      <right style="thin">
        <color indexed="63"/>
      </right>
      <top style="thick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ck">
        <color indexed="61"/>
      </top>
      <bottom style="thin">
        <color indexed="22"/>
      </bottom>
      <diagonal/>
    </border>
    <border>
      <left style="thin">
        <color indexed="63"/>
      </left>
      <right/>
      <top style="thick">
        <color indexed="61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ck">
        <color indexed="61"/>
      </bottom>
      <diagonal/>
    </border>
    <border>
      <left/>
      <right/>
      <top style="thin">
        <color indexed="22"/>
      </top>
      <bottom style="thick">
        <color indexed="61"/>
      </bottom>
      <diagonal/>
    </border>
    <border>
      <left/>
      <right style="thin">
        <color indexed="63"/>
      </right>
      <top style="thin">
        <color indexed="22"/>
      </top>
      <bottom style="thick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61"/>
      </bottom>
      <diagonal/>
    </border>
    <border>
      <left style="thin">
        <color indexed="63"/>
      </left>
      <right/>
      <top style="thin">
        <color indexed="22"/>
      </top>
      <bottom style="thick">
        <color indexed="61"/>
      </bottom>
      <diagonal/>
    </border>
    <border>
      <left/>
      <right/>
      <top style="thick">
        <color indexed="22"/>
      </top>
      <bottom style="thin">
        <color indexed="61"/>
      </bottom>
      <diagonal/>
    </border>
    <border>
      <left/>
      <right style="thin">
        <color indexed="63"/>
      </right>
      <top style="thick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ck">
        <color indexed="22"/>
      </top>
      <bottom style="thin">
        <color indexed="61"/>
      </bottom>
      <diagonal/>
    </border>
    <border>
      <left style="thin">
        <color indexed="63"/>
      </left>
      <right/>
      <top style="thick">
        <color indexed="22"/>
      </top>
      <bottom style="thin">
        <color indexed="61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/>
      <right style="thin">
        <color indexed="63"/>
      </right>
      <top style="thin">
        <color indexed="22"/>
      </top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ck">
        <color indexed="22"/>
      </bottom>
      <diagonal/>
    </border>
    <border>
      <left style="thin">
        <color indexed="63"/>
      </left>
      <right/>
      <top style="thin">
        <color indexed="22"/>
      </top>
      <bottom style="thick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4" fillId="0" borderId="0" xfId="2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164" fontId="7" fillId="0" borderId="6" xfId="2" applyNumberFormat="1" applyFont="1" applyBorder="1" applyAlignment="1">
      <alignment horizontal="center" vertical="center"/>
    </xf>
    <xf numFmtId="165" fontId="7" fillId="0" borderId="7" xfId="2" applyNumberFormat="1" applyFont="1" applyBorder="1" applyAlignment="1">
      <alignment horizontal="center" vertical="center"/>
    </xf>
    <xf numFmtId="165" fontId="7" fillId="0" borderId="8" xfId="2" applyNumberFormat="1" applyFont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164" fontId="7" fillId="0" borderId="10" xfId="2" applyNumberFormat="1" applyFont="1" applyBorder="1" applyAlignment="1">
      <alignment horizontal="center" vertical="center"/>
    </xf>
    <xf numFmtId="165" fontId="7" fillId="0" borderId="11" xfId="2" applyNumberFormat="1" applyFont="1" applyBorder="1" applyAlignment="1">
      <alignment horizontal="center" vertical="center"/>
    </xf>
    <xf numFmtId="165" fontId="7" fillId="0" borderId="12" xfId="2" applyNumberFormat="1" applyFont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164" fontId="7" fillId="0" borderId="14" xfId="2" applyNumberFormat="1" applyFont="1" applyBorder="1" applyAlignment="1">
      <alignment horizontal="center" vertical="center"/>
    </xf>
    <xf numFmtId="165" fontId="7" fillId="0" borderId="15" xfId="2" applyNumberFormat="1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44" fontId="9" fillId="0" borderId="0" xfId="0" applyNumberFormat="1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164" fontId="11" fillId="0" borderId="6" xfId="2" applyNumberFormat="1" applyFont="1" applyBorder="1" applyAlignment="1">
      <alignment horizontal="center" vertical="center"/>
    </xf>
    <xf numFmtId="166" fontId="11" fillId="0" borderId="7" xfId="2" applyNumberFormat="1" applyFont="1" applyBorder="1" applyAlignment="1">
      <alignment horizontal="center" vertical="center"/>
    </xf>
    <xf numFmtId="167" fontId="11" fillId="0" borderId="7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 wrapText="1"/>
    </xf>
    <xf numFmtId="164" fontId="11" fillId="0" borderId="10" xfId="2" applyNumberFormat="1" applyFont="1" applyBorder="1" applyAlignment="1">
      <alignment horizontal="center" vertical="center"/>
    </xf>
    <xf numFmtId="166" fontId="11" fillId="0" borderId="11" xfId="2" applyNumberFormat="1" applyFont="1" applyBorder="1" applyAlignment="1">
      <alignment horizontal="center" vertical="center"/>
    </xf>
    <xf numFmtId="167" fontId="11" fillId="0" borderId="11" xfId="2" applyNumberFormat="1" applyFont="1" applyBorder="1" applyAlignment="1">
      <alignment horizontal="center" vertical="center"/>
    </xf>
    <xf numFmtId="168" fontId="11" fillId="0" borderId="12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44" fontId="12" fillId="0" borderId="0" xfId="0" applyNumberFormat="1" applyFont="1" applyFill="1" applyBorder="1" applyAlignment="1" applyProtection="1">
      <alignment horizontal="center"/>
    </xf>
    <xf numFmtId="0" fontId="6" fillId="2" borderId="5" xfId="2" applyFont="1" applyFill="1" applyBorder="1" applyAlignment="1">
      <alignment horizontal="center" vertical="top" wrapText="1"/>
    </xf>
    <xf numFmtId="164" fontId="7" fillId="0" borderId="6" xfId="2" applyNumberFormat="1" applyFont="1" applyBorder="1" applyAlignment="1">
      <alignment horizontal="center" vertical="top"/>
    </xf>
    <xf numFmtId="166" fontId="7" fillId="0" borderId="7" xfId="2" applyNumberFormat="1" applyFont="1" applyBorder="1" applyAlignment="1">
      <alignment horizontal="center" vertical="top"/>
    </xf>
    <xf numFmtId="167" fontId="7" fillId="0" borderId="7" xfId="2" applyNumberFormat="1" applyFont="1" applyBorder="1" applyAlignment="1">
      <alignment horizontal="center" vertical="top"/>
    </xf>
    <xf numFmtId="168" fontId="7" fillId="0" borderId="8" xfId="2" applyNumberFormat="1" applyFont="1" applyBorder="1" applyAlignment="1">
      <alignment horizontal="center" vertical="top"/>
    </xf>
    <xf numFmtId="0" fontId="6" fillId="2" borderId="9" xfId="2" applyFont="1" applyFill="1" applyBorder="1" applyAlignment="1">
      <alignment horizontal="center" vertical="top" wrapText="1"/>
    </xf>
    <xf numFmtId="164" fontId="7" fillId="0" borderId="10" xfId="2" applyNumberFormat="1" applyFont="1" applyBorder="1" applyAlignment="1">
      <alignment horizontal="center" vertical="top"/>
    </xf>
    <xf numFmtId="166" fontId="7" fillId="0" borderId="11" xfId="2" applyNumberFormat="1" applyFont="1" applyBorder="1" applyAlignment="1">
      <alignment horizontal="center" vertical="top"/>
    </xf>
    <xf numFmtId="167" fontId="7" fillId="0" borderId="11" xfId="2" applyNumberFormat="1" applyFont="1" applyBorder="1" applyAlignment="1">
      <alignment horizontal="center" vertical="top"/>
    </xf>
    <xf numFmtId="168" fontId="7" fillId="0" borderId="12" xfId="2" applyNumberFormat="1" applyFont="1" applyBorder="1" applyAlignment="1">
      <alignment horizontal="center" vertical="top"/>
    </xf>
    <xf numFmtId="0" fontId="1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4" fontId="12" fillId="0" borderId="0" xfId="0" applyNumberFormat="1" applyFont="1" applyFill="1" applyBorder="1" applyAlignment="1" applyProtection="1">
      <alignment horizontal="center" vertical="center"/>
    </xf>
    <xf numFmtId="166" fontId="7" fillId="0" borderId="7" xfId="2" applyNumberFormat="1" applyFont="1" applyBorder="1" applyAlignment="1">
      <alignment horizontal="center" vertical="center"/>
    </xf>
    <xf numFmtId="167" fontId="7" fillId="0" borderId="7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center" vertical="center"/>
    </xf>
    <xf numFmtId="166" fontId="7" fillId="0" borderId="11" xfId="2" applyNumberFormat="1" applyFont="1" applyBorder="1" applyAlignment="1">
      <alignment horizontal="center" vertical="center"/>
    </xf>
    <xf numFmtId="167" fontId="7" fillId="0" borderId="11" xfId="2" applyNumberFormat="1" applyFont="1" applyBorder="1" applyAlignment="1">
      <alignment horizontal="center" vertical="center"/>
    </xf>
    <xf numFmtId="168" fontId="7" fillId="0" borderId="12" xfId="2" applyNumberFormat="1" applyFont="1" applyBorder="1" applyAlignment="1">
      <alignment horizontal="center" vertical="center"/>
    </xf>
    <xf numFmtId="0" fontId="8" fillId="0" borderId="0" xfId="3" applyFont="1" applyBorder="1" applyAlignment="1">
      <alignment horizontal="center" wrapText="1"/>
    </xf>
    <xf numFmtId="0" fontId="9" fillId="0" borderId="0" xfId="3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3" applyFont="1" applyBorder="1" applyAlignment="1">
      <alignment horizontal="center" wrapText="1"/>
    </xf>
    <xf numFmtId="0" fontId="10" fillId="0" borderId="2" xfId="3" applyFont="1" applyBorder="1" applyAlignment="1">
      <alignment horizontal="center" wrapText="1"/>
    </xf>
    <xf numFmtId="0" fontId="10" fillId="0" borderId="3" xfId="3" applyFont="1" applyBorder="1" applyAlignment="1">
      <alignment horizontal="center" wrapText="1"/>
    </xf>
    <xf numFmtId="0" fontId="10" fillId="0" borderId="4" xfId="3" applyFont="1" applyBorder="1" applyAlignment="1">
      <alignment horizontal="center" wrapText="1"/>
    </xf>
    <xf numFmtId="0" fontId="10" fillId="0" borderId="17" xfId="3" applyFont="1" applyBorder="1" applyAlignment="1">
      <alignment horizontal="center" wrapText="1"/>
    </xf>
    <xf numFmtId="0" fontId="10" fillId="2" borderId="5" xfId="3" applyFont="1" applyFill="1" applyBorder="1" applyAlignment="1">
      <alignment horizontal="center" wrapText="1"/>
    </xf>
    <xf numFmtId="169" fontId="11" fillId="0" borderId="7" xfId="3" applyNumberFormat="1" applyFont="1" applyBorder="1" applyAlignment="1">
      <alignment horizontal="center"/>
    </xf>
    <xf numFmtId="164" fontId="11" fillId="0" borderId="6" xfId="3" applyNumberFormat="1" applyFont="1" applyBorder="1" applyAlignment="1">
      <alignment horizontal="center"/>
    </xf>
    <xf numFmtId="169" fontId="11" fillId="0" borderId="8" xfId="3" applyNumberFormat="1" applyFont="1" applyBorder="1" applyAlignment="1">
      <alignment horizontal="center"/>
    </xf>
    <xf numFmtId="169" fontId="11" fillId="0" borderId="6" xfId="3" applyNumberFormat="1" applyFont="1" applyBorder="1" applyAlignment="1">
      <alignment horizontal="center"/>
    </xf>
    <xf numFmtId="0" fontId="4" fillId="0" borderId="0" xfId="4" applyAlignment="1"/>
    <xf numFmtId="0" fontId="5" fillId="0" borderId="18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wrapText="1"/>
    </xf>
    <xf numFmtId="0" fontId="6" fillId="0" borderId="22" xfId="4" applyFont="1" applyBorder="1" applyAlignment="1">
      <alignment horizontal="center" wrapText="1"/>
    </xf>
    <xf numFmtId="0" fontId="12" fillId="0" borderId="23" xfId="4" applyFont="1" applyBorder="1" applyAlignment="1">
      <alignment horizontal="center"/>
    </xf>
    <xf numFmtId="0" fontId="6" fillId="0" borderId="21" xfId="4" applyFont="1" applyBorder="1" applyAlignment="1">
      <alignment horizontal="center" vertical="center" wrapText="1"/>
    </xf>
    <xf numFmtId="0" fontId="6" fillId="0" borderId="22" xfId="4" applyFont="1" applyBorder="1" applyAlignment="1">
      <alignment horizontal="center"/>
    </xf>
    <xf numFmtId="169" fontId="7" fillId="0" borderId="22" xfId="4" applyNumberFormat="1" applyFont="1" applyBorder="1" applyAlignment="1">
      <alignment horizontal="center" vertical="top"/>
    </xf>
    <xf numFmtId="0" fontId="6" fillId="0" borderId="24" xfId="4" applyFont="1" applyBorder="1" applyAlignment="1">
      <alignment horizontal="center" vertical="center" wrapText="1"/>
    </xf>
    <xf numFmtId="169" fontId="7" fillId="0" borderId="25" xfId="4" applyNumberFormat="1" applyFont="1" applyBorder="1" applyAlignment="1">
      <alignment horizontal="center" vertical="top"/>
    </xf>
    <xf numFmtId="0" fontId="12" fillId="0" borderId="26" xfId="4" applyFont="1" applyBorder="1" applyAlignment="1">
      <alignment horizontal="center"/>
    </xf>
    <xf numFmtId="0" fontId="15" fillId="2" borderId="27" xfId="4" applyFont="1" applyFill="1" applyBorder="1" applyAlignment="1">
      <alignment horizontal="left" vertical="top" wrapText="1"/>
    </xf>
    <xf numFmtId="169" fontId="16" fillId="0" borderId="27" xfId="4" applyNumberFormat="1" applyFont="1" applyBorder="1" applyAlignment="1">
      <alignment horizontal="right" vertical="top"/>
    </xf>
    <xf numFmtId="0" fontId="4" fillId="0" borderId="0" xfId="4"/>
    <xf numFmtId="0" fontId="15" fillId="2" borderId="9" xfId="4" applyFont="1" applyFill="1" applyBorder="1" applyAlignment="1">
      <alignment horizontal="left" vertical="top" wrapText="1"/>
    </xf>
    <xf numFmtId="169" fontId="16" fillId="0" borderId="9" xfId="4" applyNumberFormat="1" applyFont="1" applyBorder="1" applyAlignment="1">
      <alignment horizontal="right" vertical="top"/>
    </xf>
    <xf numFmtId="0" fontId="15" fillId="2" borderId="13" xfId="4" applyFont="1" applyFill="1" applyBorder="1" applyAlignment="1">
      <alignment horizontal="left" vertical="top" wrapText="1"/>
    </xf>
    <xf numFmtId="169" fontId="16" fillId="0" borderId="13" xfId="4" applyNumberFormat="1" applyFont="1" applyBorder="1" applyAlignment="1">
      <alignment horizontal="right" vertical="top"/>
    </xf>
    <xf numFmtId="0" fontId="16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6" fillId="2" borderId="5" xfId="4" applyFont="1" applyFill="1" applyBorder="1" applyAlignment="1">
      <alignment horizontal="center" vertical="top" wrapText="1"/>
    </xf>
    <xf numFmtId="169" fontId="7" fillId="0" borderId="5" xfId="4" applyNumberFormat="1" applyFont="1" applyBorder="1" applyAlignment="1">
      <alignment horizontal="center" vertical="top"/>
    </xf>
    <xf numFmtId="0" fontId="6" fillId="2" borderId="9" xfId="4" applyFont="1" applyFill="1" applyBorder="1" applyAlignment="1">
      <alignment horizontal="center" vertical="top" wrapText="1"/>
    </xf>
    <xf numFmtId="169" fontId="7" fillId="0" borderId="9" xfId="4" applyNumberFormat="1" applyFont="1" applyBorder="1" applyAlignment="1">
      <alignment horizontal="center" vertical="top"/>
    </xf>
    <xf numFmtId="0" fontId="6" fillId="2" borderId="13" xfId="4" applyFont="1" applyFill="1" applyBorder="1" applyAlignment="1">
      <alignment horizontal="center" vertical="top" wrapText="1"/>
    </xf>
    <xf numFmtId="169" fontId="7" fillId="0" borderId="13" xfId="4" applyNumberFormat="1" applyFont="1" applyBorder="1" applyAlignment="1">
      <alignment horizontal="center" vertical="top"/>
    </xf>
    <xf numFmtId="0" fontId="17" fillId="0" borderId="0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left" wrapText="1"/>
    </xf>
    <xf numFmtId="0" fontId="15" fillId="0" borderId="0" xfId="4" applyFont="1" applyBorder="1" applyAlignment="1">
      <alignment horizontal="center" wrapText="1"/>
    </xf>
    <xf numFmtId="0" fontId="15" fillId="0" borderId="28" xfId="4" applyFont="1" applyBorder="1" applyAlignment="1">
      <alignment horizontal="center" wrapText="1"/>
    </xf>
    <xf numFmtId="0" fontId="15" fillId="0" borderId="29" xfId="4" applyFont="1" applyBorder="1" applyAlignment="1">
      <alignment horizontal="center" wrapText="1"/>
    </xf>
    <xf numFmtId="0" fontId="15" fillId="0" borderId="1" xfId="4" applyFont="1" applyBorder="1" applyAlignment="1">
      <alignment horizontal="left" wrapText="1"/>
    </xf>
    <xf numFmtId="0" fontId="15" fillId="0" borderId="2" xfId="4" applyFont="1" applyBorder="1" applyAlignment="1">
      <alignment horizontal="center" wrapText="1"/>
    </xf>
    <xf numFmtId="0" fontId="15" fillId="0" borderId="3" xfId="4" applyFont="1" applyBorder="1" applyAlignment="1">
      <alignment horizontal="center" wrapText="1"/>
    </xf>
    <xf numFmtId="0" fontId="15" fillId="0" borderId="4" xfId="4" applyFont="1" applyBorder="1" applyAlignment="1">
      <alignment horizontal="center" wrapText="1"/>
    </xf>
    <xf numFmtId="0" fontId="15" fillId="2" borderId="5" xfId="4" applyFont="1" applyFill="1" applyBorder="1" applyAlignment="1">
      <alignment horizontal="left" vertical="top"/>
    </xf>
    <xf numFmtId="169" fontId="16" fillId="0" borderId="6" xfId="4" applyNumberFormat="1" applyFont="1" applyBorder="1" applyAlignment="1">
      <alignment horizontal="right" vertical="top"/>
    </xf>
    <xf numFmtId="169" fontId="16" fillId="0" borderId="7" xfId="4" applyNumberFormat="1" applyFont="1" applyBorder="1" applyAlignment="1">
      <alignment horizontal="right" vertical="top"/>
    </xf>
    <xf numFmtId="169" fontId="16" fillId="0" borderId="8" xfId="4" applyNumberFormat="1" applyFont="1" applyBorder="1" applyAlignment="1">
      <alignment horizontal="right" vertical="top"/>
    </xf>
    <xf numFmtId="0" fontId="15" fillId="2" borderId="9" xfId="4" applyFont="1" applyFill="1" applyBorder="1" applyAlignment="1">
      <alignment horizontal="left" vertical="top"/>
    </xf>
    <xf numFmtId="169" fontId="16" fillId="0" borderId="10" xfId="4" applyNumberFormat="1" applyFont="1" applyBorder="1" applyAlignment="1">
      <alignment horizontal="right" vertical="top"/>
    </xf>
    <xf numFmtId="169" fontId="16" fillId="0" borderId="11" xfId="4" applyNumberFormat="1" applyFont="1" applyBorder="1" applyAlignment="1">
      <alignment horizontal="right" vertical="top"/>
    </xf>
    <xf numFmtId="169" fontId="16" fillId="0" borderId="12" xfId="4" applyNumberFormat="1" applyFont="1" applyBorder="1" applyAlignment="1">
      <alignment horizontal="right" vertical="top"/>
    </xf>
    <xf numFmtId="0" fontId="16" fillId="0" borderId="11" xfId="4" applyFont="1" applyBorder="1" applyAlignment="1">
      <alignment horizontal="left" vertical="top" wrapText="1"/>
    </xf>
    <xf numFmtId="0" fontId="16" fillId="0" borderId="12" xfId="4" applyFont="1" applyBorder="1" applyAlignment="1">
      <alignment horizontal="left" vertical="top" wrapText="1"/>
    </xf>
    <xf numFmtId="0" fontId="15" fillId="2" borderId="13" xfId="4" applyFont="1" applyFill="1" applyBorder="1" applyAlignment="1">
      <alignment horizontal="left" vertical="top"/>
    </xf>
    <xf numFmtId="169" fontId="16" fillId="0" borderId="14" xfId="4" applyNumberFormat="1" applyFont="1" applyBorder="1" applyAlignment="1">
      <alignment horizontal="right" vertical="top"/>
    </xf>
    <xf numFmtId="169" fontId="16" fillId="0" borderId="15" xfId="4" applyNumberFormat="1" applyFont="1" applyBorder="1" applyAlignment="1">
      <alignment horizontal="right" vertical="top"/>
    </xf>
    <xf numFmtId="169" fontId="16" fillId="0" borderId="16" xfId="4" applyNumberFormat="1" applyFont="1" applyBorder="1" applyAlignment="1">
      <alignment horizontal="right" vertical="top"/>
    </xf>
    <xf numFmtId="0" fontId="16" fillId="0" borderId="15" xfId="4" applyFont="1" applyBorder="1" applyAlignment="1">
      <alignment horizontal="left" vertical="top" wrapText="1"/>
    </xf>
    <xf numFmtId="0" fontId="16" fillId="0" borderId="16" xfId="4" applyFont="1" applyBorder="1" applyAlignment="1">
      <alignment horizontal="left" vertical="top" wrapText="1"/>
    </xf>
    <xf numFmtId="0" fontId="6" fillId="2" borderId="30" xfId="4" applyFont="1" applyFill="1" applyBorder="1" applyAlignment="1">
      <alignment horizontal="center" vertical="center" wrapText="1"/>
    </xf>
    <xf numFmtId="169" fontId="7" fillId="0" borderId="30" xfId="4" applyNumberFormat="1" applyFont="1" applyBorder="1" applyAlignment="1">
      <alignment horizontal="center" vertical="center"/>
    </xf>
    <xf numFmtId="0" fontId="6" fillId="2" borderId="31" xfId="4" applyFont="1" applyFill="1" applyBorder="1" applyAlignment="1">
      <alignment horizontal="center" vertical="center" wrapText="1"/>
    </xf>
    <xf numFmtId="0" fontId="6" fillId="2" borderId="31" xfId="4" applyFont="1" applyFill="1" applyBorder="1" applyAlignment="1">
      <alignment horizontal="center" vertical="center" wrapText="1"/>
    </xf>
    <xf numFmtId="169" fontId="7" fillId="0" borderId="31" xfId="4" applyNumberFormat="1" applyFont="1" applyBorder="1" applyAlignment="1">
      <alignment horizontal="center" vertical="center"/>
    </xf>
    <xf numFmtId="164" fontId="7" fillId="0" borderId="31" xfId="4" applyNumberFormat="1" applyFont="1" applyBorder="1" applyAlignment="1">
      <alignment horizontal="center" vertical="center"/>
    </xf>
    <xf numFmtId="0" fontId="6" fillId="2" borderId="32" xfId="4" applyFont="1" applyFill="1" applyBorder="1" applyAlignment="1">
      <alignment horizontal="center" vertical="center" wrapText="1"/>
    </xf>
    <xf numFmtId="0" fontId="6" fillId="2" borderId="32" xfId="4" applyFont="1" applyFill="1" applyBorder="1" applyAlignment="1">
      <alignment horizontal="center" vertical="center" wrapText="1"/>
    </xf>
    <xf numFmtId="169" fontId="7" fillId="0" borderId="32" xfId="4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169" fontId="7" fillId="0" borderId="5" xfId="4" applyNumberFormat="1" applyFont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 wrapText="1"/>
    </xf>
    <xf numFmtId="169" fontId="7" fillId="0" borderId="9" xfId="4" applyNumberFormat="1" applyFont="1" applyBorder="1" applyAlignment="1">
      <alignment horizontal="center" vertical="center"/>
    </xf>
    <xf numFmtId="0" fontId="6" fillId="2" borderId="13" xfId="4" applyFont="1" applyFill="1" applyBorder="1" applyAlignment="1">
      <alignment horizontal="center" vertical="center" wrapText="1"/>
    </xf>
    <xf numFmtId="169" fontId="7" fillId="0" borderId="13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6" fillId="0" borderId="0" xfId="4" applyFont="1" applyBorder="1" applyAlignment="1">
      <alignment horizontal="center" wrapText="1"/>
    </xf>
    <xf numFmtId="0" fontId="6" fillId="0" borderId="28" xfId="4" applyFont="1" applyBorder="1" applyAlignment="1">
      <alignment horizontal="center" wrapText="1"/>
    </xf>
    <xf numFmtId="0" fontId="6" fillId="0" borderId="29" xfId="4" applyFont="1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6" fillId="0" borderId="3" xfId="4" applyFont="1" applyBorder="1" applyAlignment="1">
      <alignment horizontal="center" wrapText="1"/>
    </xf>
    <xf numFmtId="0" fontId="6" fillId="0" borderId="4" xfId="4" applyFont="1" applyBorder="1" applyAlignment="1">
      <alignment horizontal="center" wrapText="1"/>
    </xf>
    <xf numFmtId="0" fontId="6" fillId="2" borderId="5" xfId="4" applyFont="1" applyFill="1" applyBorder="1" applyAlignment="1">
      <alignment horizontal="center" vertical="top"/>
    </xf>
    <xf numFmtId="169" fontId="7" fillId="0" borderId="6" xfId="4" applyNumberFormat="1" applyFont="1" applyBorder="1" applyAlignment="1">
      <alignment horizontal="center" vertical="top"/>
    </xf>
    <xf numFmtId="169" fontId="7" fillId="0" borderId="7" xfId="4" applyNumberFormat="1" applyFont="1" applyBorder="1" applyAlignment="1">
      <alignment horizontal="center" vertical="top"/>
    </xf>
    <xf numFmtId="169" fontId="7" fillId="0" borderId="8" xfId="4" applyNumberFormat="1" applyFont="1" applyBorder="1" applyAlignment="1">
      <alignment horizontal="center" vertical="top"/>
    </xf>
    <xf numFmtId="0" fontId="6" fillId="2" borderId="9" xfId="4" applyFont="1" applyFill="1" applyBorder="1" applyAlignment="1">
      <alignment horizontal="center" vertical="top"/>
    </xf>
    <xf numFmtId="169" fontId="7" fillId="0" borderId="10" xfId="4" applyNumberFormat="1" applyFont="1" applyBorder="1" applyAlignment="1">
      <alignment horizontal="center" vertical="top"/>
    </xf>
    <xf numFmtId="169" fontId="7" fillId="0" borderId="11" xfId="4" applyNumberFormat="1" applyFont="1" applyBorder="1" applyAlignment="1">
      <alignment horizontal="center" vertical="top"/>
    </xf>
    <xf numFmtId="0" fontId="7" fillId="0" borderId="11" xfId="4" applyFont="1" applyBorder="1" applyAlignment="1">
      <alignment horizontal="center" vertical="top" wrapText="1"/>
    </xf>
    <xf numFmtId="169" fontId="7" fillId="0" borderId="12" xfId="4" applyNumberFormat="1" applyFont="1" applyBorder="1" applyAlignment="1">
      <alignment horizontal="center" vertical="top" wrapText="1"/>
    </xf>
    <xf numFmtId="0" fontId="7" fillId="0" borderId="12" xfId="4" applyFont="1" applyBorder="1" applyAlignment="1">
      <alignment horizontal="center" vertical="top" wrapText="1"/>
    </xf>
    <xf numFmtId="169" fontId="7" fillId="0" borderId="12" xfId="4" applyNumberFormat="1" applyFont="1" applyBorder="1" applyAlignment="1">
      <alignment horizontal="center" vertical="top"/>
    </xf>
    <xf numFmtId="0" fontId="6" fillId="2" borderId="13" xfId="4" applyFont="1" applyFill="1" applyBorder="1" applyAlignment="1">
      <alignment horizontal="center" vertical="top"/>
    </xf>
    <xf numFmtId="169" fontId="7" fillId="0" borderId="14" xfId="4" applyNumberFormat="1" applyFont="1" applyBorder="1" applyAlignment="1">
      <alignment horizontal="center" vertical="top"/>
    </xf>
    <xf numFmtId="169" fontId="7" fillId="0" borderId="15" xfId="4" applyNumberFormat="1" applyFont="1" applyBorder="1" applyAlignment="1">
      <alignment horizontal="center" vertical="top"/>
    </xf>
    <xf numFmtId="169" fontId="7" fillId="0" borderId="16" xfId="4" applyNumberFormat="1" applyFont="1" applyBorder="1" applyAlignment="1">
      <alignment horizontal="center" vertical="top"/>
    </xf>
    <xf numFmtId="0" fontId="7" fillId="0" borderId="15" xfId="4" applyFont="1" applyBorder="1" applyAlignment="1">
      <alignment horizontal="center" vertical="top" wrapText="1"/>
    </xf>
    <xf numFmtId="0" fontId="7" fillId="0" borderId="16" xfId="4" applyFont="1" applyBorder="1" applyAlignment="1">
      <alignment horizontal="center" vertical="top" wrapText="1"/>
    </xf>
    <xf numFmtId="0" fontId="7" fillId="0" borderId="0" xfId="4" applyFont="1" applyBorder="1" applyAlignment="1">
      <alignment horizontal="center" vertical="top" wrapText="1"/>
    </xf>
    <xf numFmtId="0" fontId="8" fillId="0" borderId="0" xfId="5" applyFont="1" applyBorder="1" applyAlignment="1">
      <alignment horizontal="center" vertical="center" wrapText="1"/>
    </xf>
    <xf numFmtId="0" fontId="9" fillId="0" borderId="0" xfId="5" applyFont="1" applyAlignment="1">
      <alignment horizontal="center"/>
    </xf>
    <xf numFmtId="0" fontId="10" fillId="0" borderId="0" xfId="5" applyFont="1" applyBorder="1" applyAlignment="1">
      <alignment horizontal="center" wrapText="1"/>
    </xf>
    <xf numFmtId="0" fontId="10" fillId="0" borderId="33" xfId="5" applyFont="1" applyBorder="1" applyAlignment="1">
      <alignment horizontal="center" wrapText="1"/>
    </xf>
    <xf numFmtId="0" fontId="10" fillId="0" borderId="28" xfId="5" applyFont="1" applyBorder="1" applyAlignment="1">
      <alignment horizontal="center" wrapText="1"/>
    </xf>
    <xf numFmtId="0" fontId="10" fillId="0" borderId="29" xfId="5" applyFont="1" applyBorder="1" applyAlignment="1">
      <alignment horizontal="center" wrapText="1"/>
    </xf>
    <xf numFmtId="0" fontId="10" fillId="2" borderId="34" xfId="5" applyFont="1" applyFill="1" applyBorder="1" applyAlignment="1">
      <alignment horizontal="center" vertical="top" wrapText="1"/>
    </xf>
    <xf numFmtId="0" fontId="10" fillId="2" borderId="35" xfId="5" applyFont="1" applyFill="1" applyBorder="1" applyAlignment="1">
      <alignment horizontal="center" vertical="top" wrapText="1"/>
    </xf>
    <xf numFmtId="164" fontId="11" fillId="0" borderId="36" xfId="5" applyNumberFormat="1" applyFont="1" applyBorder="1" applyAlignment="1">
      <alignment horizontal="center" vertical="top"/>
    </xf>
    <xf numFmtId="0" fontId="11" fillId="0" borderId="37" xfId="5" applyFont="1" applyBorder="1" applyAlignment="1">
      <alignment horizontal="center" vertical="top"/>
    </xf>
    <xf numFmtId="0" fontId="11" fillId="0" borderId="38" xfId="5" applyFont="1" applyBorder="1" applyAlignment="1">
      <alignment horizontal="center" vertical="top"/>
    </xf>
    <xf numFmtId="0" fontId="10" fillId="2" borderId="9" xfId="5" applyFont="1" applyFill="1" applyBorder="1" applyAlignment="1">
      <alignment horizontal="center" vertical="top" wrapText="1"/>
    </xf>
    <xf numFmtId="0" fontId="10" fillId="2" borderId="9" xfId="5" applyFont="1" applyFill="1" applyBorder="1" applyAlignment="1">
      <alignment horizontal="center" vertical="top" wrapText="1"/>
    </xf>
    <xf numFmtId="0" fontId="11" fillId="0" borderId="10" xfId="5" applyFont="1" applyBorder="1" applyAlignment="1">
      <alignment horizontal="center" vertical="top" wrapText="1"/>
    </xf>
    <xf numFmtId="169" fontId="11" fillId="0" borderId="11" xfId="5" applyNumberFormat="1" applyFont="1" applyBorder="1" applyAlignment="1">
      <alignment horizontal="center" vertical="top"/>
    </xf>
    <xf numFmtId="169" fontId="11" fillId="0" borderId="12" xfId="5" applyNumberFormat="1" applyFont="1" applyBorder="1" applyAlignment="1">
      <alignment horizontal="center" vertical="top"/>
    </xf>
    <xf numFmtId="0" fontId="10" fillId="2" borderId="39" xfId="5" applyFont="1" applyFill="1" applyBorder="1" applyAlignment="1">
      <alignment horizontal="center" vertical="top" wrapText="1"/>
    </xf>
    <xf numFmtId="0" fontId="11" fillId="0" borderId="10" xfId="5" applyFont="1" applyBorder="1" applyAlignment="1">
      <alignment horizontal="center" vertical="top"/>
    </xf>
    <xf numFmtId="164" fontId="11" fillId="0" borderId="11" xfId="5" applyNumberFormat="1" applyFont="1" applyBorder="1" applyAlignment="1">
      <alignment horizontal="center" vertical="top"/>
    </xf>
    <xf numFmtId="0" fontId="11" fillId="0" borderId="11" xfId="5" applyFont="1" applyBorder="1" applyAlignment="1">
      <alignment horizontal="center" vertical="top"/>
    </xf>
    <xf numFmtId="0" fontId="11" fillId="0" borderId="12" xfId="5" applyFont="1" applyBorder="1" applyAlignment="1">
      <alignment horizontal="center" vertical="top"/>
    </xf>
    <xf numFmtId="169" fontId="11" fillId="0" borderId="10" xfId="5" applyNumberFormat="1" applyFont="1" applyBorder="1" applyAlignment="1">
      <alignment horizontal="center" vertical="top"/>
    </xf>
    <xf numFmtId="0" fontId="11" fillId="0" borderId="11" xfId="5" applyFont="1" applyBorder="1" applyAlignment="1">
      <alignment horizontal="center" vertical="top" wrapText="1"/>
    </xf>
    <xf numFmtId="164" fontId="11" fillId="0" borderId="12" xfId="5" applyNumberFormat="1" applyFont="1" applyBorder="1" applyAlignment="1">
      <alignment horizontal="center" vertical="top"/>
    </xf>
    <xf numFmtId="0" fontId="10" fillId="2" borderId="40" xfId="5" applyFont="1" applyFill="1" applyBorder="1" applyAlignment="1">
      <alignment horizontal="center" vertical="top" wrapText="1"/>
    </xf>
    <xf numFmtId="0" fontId="10" fillId="2" borderId="41" xfId="5" applyFont="1" applyFill="1" applyBorder="1" applyAlignment="1">
      <alignment horizontal="center" vertical="top" wrapText="1"/>
    </xf>
    <xf numFmtId="169" fontId="11" fillId="0" borderId="42" xfId="5" applyNumberFormat="1" applyFont="1" applyBorder="1" applyAlignment="1">
      <alignment horizontal="center" vertical="top"/>
    </xf>
    <xf numFmtId="169" fontId="11" fillId="0" borderId="43" xfId="5" applyNumberFormat="1" applyFont="1" applyBorder="1" applyAlignment="1">
      <alignment horizontal="center" vertical="top"/>
    </xf>
    <xf numFmtId="0" fontId="11" fillId="0" borderId="44" xfId="5" applyFont="1" applyBorder="1" applyAlignment="1">
      <alignment horizontal="center" vertical="top" wrapText="1"/>
    </xf>
    <xf numFmtId="0" fontId="11" fillId="0" borderId="0" xfId="5" applyFont="1" applyBorder="1" applyAlignment="1">
      <alignment horizontal="center" vertical="top" wrapText="1"/>
    </xf>
    <xf numFmtId="0" fontId="12" fillId="0" borderId="0" xfId="5" applyFont="1"/>
    <xf numFmtId="0" fontId="10" fillId="0" borderId="45" xfId="5" applyFont="1" applyBorder="1" applyAlignment="1">
      <alignment horizontal="left" wrapText="1"/>
    </xf>
    <xf numFmtId="0" fontId="10" fillId="0" borderId="46" xfId="5" applyFont="1" applyBorder="1" applyAlignment="1">
      <alignment horizontal="center" wrapText="1"/>
    </xf>
    <xf numFmtId="0" fontId="10" fillId="0" borderId="47" xfId="5" applyFont="1" applyBorder="1" applyAlignment="1">
      <alignment horizontal="center" wrapText="1"/>
    </xf>
    <xf numFmtId="0" fontId="10" fillId="0" borderId="48" xfId="5" applyFont="1" applyBorder="1" applyAlignment="1">
      <alignment horizontal="center" wrapText="1"/>
    </xf>
    <xf numFmtId="0" fontId="10" fillId="2" borderId="39" xfId="5" applyFont="1" applyFill="1" applyBorder="1" applyAlignment="1">
      <alignment horizontal="left" vertical="top" wrapText="1"/>
    </xf>
    <xf numFmtId="0" fontId="10" fillId="2" borderId="9" xfId="5" applyFont="1" applyFill="1" applyBorder="1" applyAlignment="1">
      <alignment horizontal="left" vertical="top" wrapText="1"/>
    </xf>
    <xf numFmtId="0" fontId="11" fillId="0" borderId="10" xfId="5" applyFont="1" applyBorder="1" applyAlignment="1">
      <alignment horizontal="right" vertical="top"/>
    </xf>
    <xf numFmtId="0" fontId="11" fillId="0" borderId="11" xfId="5" applyFont="1" applyBorder="1" applyAlignment="1">
      <alignment horizontal="right" vertical="top"/>
    </xf>
    <xf numFmtId="164" fontId="11" fillId="0" borderId="12" xfId="5" applyNumberFormat="1" applyFont="1" applyBorder="1" applyAlignment="1">
      <alignment horizontal="right" vertical="top"/>
    </xf>
    <xf numFmtId="0" fontId="10" fillId="2" borderId="49" xfId="5" applyFont="1" applyFill="1" applyBorder="1" applyAlignment="1">
      <alignment horizontal="left" vertical="top" wrapText="1"/>
    </xf>
    <xf numFmtId="0" fontId="10" fillId="2" borderId="49" xfId="5" applyFont="1" applyFill="1" applyBorder="1" applyAlignment="1">
      <alignment horizontal="left" vertical="top" wrapText="1"/>
    </xf>
    <xf numFmtId="169" fontId="11" fillId="0" borderId="50" xfId="5" applyNumberFormat="1" applyFont="1" applyBorder="1" applyAlignment="1">
      <alignment horizontal="right" vertical="top"/>
    </xf>
    <xf numFmtId="169" fontId="11" fillId="0" borderId="51" xfId="5" applyNumberFormat="1" applyFont="1" applyBorder="1" applyAlignment="1">
      <alignment horizontal="right" vertical="top"/>
    </xf>
    <xf numFmtId="0" fontId="11" fillId="0" borderId="52" xfId="5" applyFont="1" applyBorder="1" applyAlignment="1">
      <alignment horizontal="left" vertical="top" wrapText="1"/>
    </xf>
    <xf numFmtId="0" fontId="11" fillId="0" borderId="0" xfId="5" applyFont="1" applyBorder="1" applyAlignment="1">
      <alignment horizontal="left" vertical="top" wrapText="1"/>
    </xf>
    <xf numFmtId="0" fontId="5" fillId="0" borderId="0" xfId="6" applyFont="1" applyBorder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/>
    </xf>
    <xf numFmtId="0" fontId="7" fillId="0" borderId="53" xfId="6" applyFont="1" applyBorder="1" applyAlignment="1">
      <alignment horizontal="center" vertical="center" wrapText="1"/>
    </xf>
    <xf numFmtId="0" fontId="7" fillId="0" borderId="54" xfId="6" applyFont="1" applyBorder="1" applyAlignment="1">
      <alignment horizontal="center" vertical="center"/>
    </xf>
    <xf numFmtId="0" fontId="7" fillId="0" borderId="55" xfId="6" applyFont="1" applyBorder="1" applyAlignment="1">
      <alignment horizontal="center" vertical="center" wrapText="1"/>
    </xf>
    <xf numFmtId="0" fontId="7" fillId="0" borderId="0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6" fillId="0" borderId="33" xfId="6" applyFont="1" applyBorder="1" applyAlignment="1">
      <alignment horizontal="center" vertical="center" wrapText="1"/>
    </xf>
    <xf numFmtId="0" fontId="6" fillId="0" borderId="28" xfId="6" applyFont="1" applyBorder="1" applyAlignment="1">
      <alignment horizontal="center" vertical="center" wrapText="1"/>
    </xf>
    <xf numFmtId="0" fontId="6" fillId="0" borderId="29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7" fillId="0" borderId="53" xfId="6" applyFont="1" applyBorder="1" applyAlignment="1">
      <alignment horizontal="center" vertical="center"/>
    </xf>
    <xf numFmtId="169" fontId="7" fillId="0" borderId="54" xfId="6" applyNumberFormat="1" applyFont="1" applyBorder="1" applyAlignment="1">
      <alignment horizontal="center" vertical="center"/>
    </xf>
    <xf numFmtId="170" fontId="7" fillId="0" borderId="54" xfId="6" applyNumberFormat="1" applyFont="1" applyBorder="1" applyAlignment="1">
      <alignment horizontal="center" vertical="center"/>
    </xf>
    <xf numFmtId="164" fontId="7" fillId="0" borderId="54" xfId="6" applyNumberFormat="1" applyFont="1" applyBorder="1" applyAlignment="1">
      <alignment horizontal="center" vertical="center"/>
    </xf>
    <xf numFmtId="169" fontId="7" fillId="0" borderId="55" xfId="6" applyNumberFormat="1" applyFont="1" applyBorder="1" applyAlignment="1">
      <alignment horizontal="center" vertical="center"/>
    </xf>
    <xf numFmtId="0" fontId="6" fillId="2" borderId="56" xfId="6" applyFont="1" applyFill="1" applyBorder="1" applyAlignment="1">
      <alignment horizontal="center" vertical="center"/>
    </xf>
    <xf numFmtId="0" fontId="6" fillId="2" borderId="5" xfId="6" applyFont="1" applyFill="1" applyBorder="1" applyAlignment="1">
      <alignment horizontal="center" vertical="center" wrapText="1"/>
    </xf>
    <xf numFmtId="169" fontId="7" fillId="0" borderId="6" xfId="6" applyNumberFormat="1" applyFont="1" applyBorder="1" applyAlignment="1">
      <alignment horizontal="center" vertical="center"/>
    </xf>
    <xf numFmtId="164" fontId="7" fillId="0" borderId="7" xfId="6" applyNumberFormat="1" applyFont="1" applyBorder="1" applyAlignment="1">
      <alignment horizontal="center" vertical="center"/>
    </xf>
    <xf numFmtId="169" fontId="7" fillId="0" borderId="7" xfId="6" applyNumberFormat="1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6" fillId="2" borderId="9" xfId="6" applyFont="1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169" fontId="7" fillId="0" borderId="10" xfId="6" applyNumberFormat="1" applyFont="1" applyBorder="1" applyAlignment="1">
      <alignment horizontal="center" vertical="center"/>
    </xf>
    <xf numFmtId="164" fontId="7" fillId="0" borderId="11" xfId="6" applyNumberFormat="1" applyFont="1" applyBorder="1" applyAlignment="1">
      <alignment horizontal="center" vertical="center"/>
    </xf>
    <xf numFmtId="169" fontId="7" fillId="0" borderId="11" xfId="6" applyNumberFormat="1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6" fillId="2" borderId="13" xfId="6" applyFont="1" applyFill="1" applyBorder="1" applyAlignment="1">
      <alignment horizontal="center" vertical="center" wrapText="1"/>
    </xf>
    <xf numFmtId="0" fontId="6" fillId="2" borderId="13" xfId="6" applyFont="1" applyFill="1" applyBorder="1" applyAlignment="1">
      <alignment horizontal="center" vertical="center" wrapText="1"/>
    </xf>
    <xf numFmtId="169" fontId="7" fillId="0" borderId="14" xfId="6" applyNumberFormat="1" applyFont="1" applyBorder="1" applyAlignment="1">
      <alignment horizontal="center" vertical="center"/>
    </xf>
    <xf numFmtId="164" fontId="7" fillId="0" borderId="15" xfId="6" applyNumberFormat="1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 wrapText="1"/>
    </xf>
    <xf numFmtId="0" fontId="7" fillId="0" borderId="16" xfId="6" applyFont="1" applyBorder="1" applyAlignment="1">
      <alignment horizontal="center" vertical="center" wrapText="1"/>
    </xf>
    <xf numFmtId="0" fontId="6" fillId="0" borderId="28" xfId="6" applyFont="1" applyBorder="1" applyAlignment="1">
      <alignment horizontal="center" vertical="center" wrapText="1"/>
    </xf>
    <xf numFmtId="171" fontId="7" fillId="0" borderId="6" xfId="6" applyNumberFormat="1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/>
    </xf>
    <xf numFmtId="169" fontId="7" fillId="0" borderId="12" xfId="6" applyNumberFormat="1" applyFont="1" applyBorder="1" applyAlignment="1">
      <alignment horizontal="center" vertical="center"/>
    </xf>
    <xf numFmtId="169" fontId="7" fillId="0" borderId="15" xfId="6" applyNumberFormat="1" applyFont="1" applyBorder="1" applyAlignment="1">
      <alignment horizontal="center" vertical="center"/>
    </xf>
    <xf numFmtId="169" fontId="7" fillId="0" borderId="16" xfId="6" applyNumberFormat="1" applyFont="1" applyBorder="1" applyAlignment="1">
      <alignment horizontal="center" vertical="center"/>
    </xf>
    <xf numFmtId="0" fontId="21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/>
    </xf>
  </cellXfs>
  <cellStyles count="7">
    <cellStyle name="Normal" xfId="0" builtinId="0"/>
    <cellStyle name="Percent" xfId="1" builtinId="5"/>
    <cellStyle name="常规_descriptive_1" xfId="2"/>
    <cellStyle name="常规_factor" xfId="5"/>
    <cellStyle name="常规_regression" xfId="6"/>
    <cellStyle name="常规_reliability" xfId="3"/>
    <cellStyle name="常规_reliability_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8560476970081744"/>
          <c:y val="2.9819929533601689E-2"/>
          <c:w val="0.56916870184007751"/>
          <c:h val="0.98664701964398183"/>
        </c:manualLayout>
      </c:layout>
      <c:pieChart>
        <c:varyColors val="1"/>
        <c:ser>
          <c:idx val="0"/>
          <c:order val="0"/>
          <c:dPt>
            <c:idx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16-4D2E-AECC-9FD15BBD829C}"/>
              </c:ext>
            </c:extLst>
          </c:dPt>
          <c:dPt>
            <c:idx val="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16-4D2E-AECC-9FD15BBD829C}"/>
              </c:ext>
            </c:extLst>
          </c:dPt>
          <c:dPt>
            <c:idx val="2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16-4D2E-AECC-9FD15BBD829C}"/>
              </c:ext>
            </c:extLst>
          </c:dPt>
          <c:dPt>
            <c:idx val="3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16-4D2E-AECC-9FD15BBD829C}"/>
              </c:ext>
            </c:extLst>
          </c:dPt>
          <c:dPt>
            <c:idx val="4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16-4D2E-AECC-9FD15BBD829C}"/>
              </c:ext>
            </c:extLst>
          </c:dPt>
          <c:dPt>
            <c:idx val="5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16-4D2E-AECC-9FD15BBD829C}"/>
              </c:ext>
            </c:extLst>
          </c:dPt>
          <c:dPt>
            <c:idx val="6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D16-4D2E-AECC-9FD15BBD829C}"/>
              </c:ext>
            </c:extLst>
          </c:dPt>
          <c:dPt>
            <c:idx val="7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D16-4D2E-AECC-9FD15BBD829C}"/>
              </c:ext>
            </c:extLst>
          </c:dPt>
          <c:dPt>
            <c:idx val="8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D16-4D2E-AECC-9FD15BBD8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[1]descriptive!$A$1:$I$1</c:f>
              <c:strCache>
                <c:ptCount val="9"/>
                <c:pt idx="0">
                  <c:v>senior manager in product department</c:v>
                </c:pt>
                <c:pt idx="1">
                  <c:v>senior manager in logistics department</c:v>
                </c:pt>
                <c:pt idx="2">
                  <c:v> senior manager in other departments</c:v>
                </c:pt>
                <c:pt idx="3">
                  <c:v> middle manager in product department</c:v>
                </c:pt>
                <c:pt idx="4">
                  <c:v> middle manager in logistics department    </c:v>
                </c:pt>
                <c:pt idx="5">
                  <c:v>middle manager in other departments</c:v>
                </c:pt>
                <c:pt idx="6">
                  <c:v>ordinary staff in product department </c:v>
                </c:pt>
                <c:pt idx="7">
                  <c:v>ordinary staff in logistics department</c:v>
                </c:pt>
                <c:pt idx="8">
                  <c:v>ordinary staff in other departments</c:v>
                </c:pt>
              </c:strCache>
            </c:strRef>
          </c:cat>
          <c:val>
            <c:numRef>
              <c:f>[1]descriptive!$A$3:$I$3</c:f>
              <c:numCache>
                <c:formatCode>0.00%</c:formatCode>
                <c:ptCount val="9"/>
                <c:pt idx="0">
                  <c:v>0.10077519379844961</c:v>
                </c:pt>
                <c:pt idx="1">
                  <c:v>8.5271317829457363E-2</c:v>
                </c:pt>
                <c:pt idx="2">
                  <c:v>6.2015503875968991E-2</c:v>
                </c:pt>
                <c:pt idx="3">
                  <c:v>0.18604651162790697</c:v>
                </c:pt>
                <c:pt idx="4">
                  <c:v>0.16279069767441862</c:v>
                </c:pt>
                <c:pt idx="5">
                  <c:v>0.11627906976744186</c:v>
                </c:pt>
                <c:pt idx="6">
                  <c:v>0.13178294573643412</c:v>
                </c:pt>
                <c:pt idx="7">
                  <c:v>0.11627906976744186</c:v>
                </c:pt>
                <c:pt idx="8">
                  <c:v>3.875968992248062E-2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F5-447F-9281-7252EC7F9EB5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14926847015469"/>
          <c:y val="0.12644501418782692"/>
          <c:w val="0.40734908136482972"/>
          <c:h val="0.74324747645246592"/>
        </c:manualLayout>
      </c:layout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251460</xdr:colOff>
      <xdr:row>0</xdr:row>
      <xdr:rowOff>0</xdr:rowOff>
    </xdr:from>
    <xdr:to>
      <xdr:col>23</xdr:col>
      <xdr:colOff>152400</xdr:colOff>
      <xdr:row>16</xdr:row>
      <xdr:rowOff>140970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BFC7B95A-09AB-4E04-B769-FBFF20CAF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+analys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scriptive"/>
      <sheetName val="reliability"/>
      <sheetName val="factor"/>
      <sheetName val="regression"/>
      <sheetName val="Sheet1"/>
    </sheetNames>
    <sheetDataSet>
      <sheetData sheetId="0">
        <row r="1">
          <cell r="A1" t="str">
            <v>senior manager in product department</v>
          </cell>
          <cell r="B1" t="str">
            <v>senior manager in logistics department</v>
          </cell>
          <cell r="C1" t="str">
            <v xml:space="preserve"> senior manager in other departments</v>
          </cell>
          <cell r="D1" t="str">
            <v xml:space="preserve"> middle manager in product department</v>
          </cell>
          <cell r="E1" t="str">
            <v xml:space="preserve"> middle manager in logistics department    </v>
          </cell>
          <cell r="F1" t="str">
            <v>middle manager in other departments</v>
          </cell>
          <cell r="G1" t="str">
            <v xml:space="preserve">ordinary staff in product department </v>
          </cell>
          <cell r="H1" t="str">
            <v>ordinary staff in logistics department</v>
          </cell>
          <cell r="I1" t="str">
            <v>ordinary staff in other departments</v>
          </cell>
        </row>
        <row r="3">
          <cell r="A3">
            <v>0.10077519379844961</v>
          </cell>
          <cell r="B3">
            <v>8.5271317829457363E-2</v>
          </cell>
          <cell r="C3">
            <v>6.2015503875968991E-2</v>
          </cell>
          <cell r="D3">
            <v>0.18604651162790697</v>
          </cell>
          <cell r="E3">
            <v>0.16279069767441862</v>
          </cell>
          <cell r="F3">
            <v>0.11627906976744186</v>
          </cell>
          <cell r="G3">
            <v>0.13178294573643412</v>
          </cell>
          <cell r="H3">
            <v>0.11627906976744186</v>
          </cell>
          <cell r="I3">
            <v>3.875968992248062E-2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8"/>
  <sheetViews>
    <sheetView workbookViewId="0">
      <selection activeCell="I19" sqref="I19"/>
    </sheetView>
  </sheetViews>
  <sheetFormatPr defaultRowHeight="13.8"/>
  <cols>
    <col min="1" max="1" width="8.88671875" style="2" customWidth="1"/>
    <col min="2" max="5" width="8.88671875" style="2"/>
    <col min="6" max="6" width="14.44140625" style="2" customWidth="1"/>
    <col min="7" max="16384" width="8.88671875" style="2"/>
  </cols>
  <sheetData>
    <row r="1" spans="1:13" s="1" customFormat="1" ht="40.79999999999999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3">
      <c r="A2" s="2">
        <v>13</v>
      </c>
      <c r="B2" s="2">
        <v>11</v>
      </c>
      <c r="C2" s="2">
        <v>8</v>
      </c>
      <c r="D2" s="2">
        <v>24</v>
      </c>
      <c r="E2" s="2">
        <v>21</v>
      </c>
      <c r="F2" s="2">
        <v>15</v>
      </c>
      <c r="G2" s="2">
        <v>17</v>
      </c>
      <c r="H2" s="2">
        <v>15</v>
      </c>
      <c r="I2" s="2">
        <v>5</v>
      </c>
      <c r="J2" s="2">
        <f>SUM(A1:I2)</f>
        <v>129</v>
      </c>
      <c r="L2" s="2">
        <v>1064</v>
      </c>
      <c r="M2" s="2">
        <f>SUM(L2:L8)</f>
        <v>12434</v>
      </c>
    </row>
    <row r="3" spans="1:13">
      <c r="A3" s="3">
        <f>A2/129</f>
        <v>0.10077519379844961</v>
      </c>
      <c r="B3" s="3">
        <f t="shared" ref="B3:I3" si="0">B2/129</f>
        <v>8.5271317829457363E-2</v>
      </c>
      <c r="C3" s="3">
        <f t="shared" si="0"/>
        <v>6.2015503875968991E-2</v>
      </c>
      <c r="D3" s="3">
        <f t="shared" si="0"/>
        <v>0.18604651162790697</v>
      </c>
      <c r="E3" s="3">
        <f t="shared" si="0"/>
        <v>0.16279069767441862</v>
      </c>
      <c r="F3" s="3">
        <f t="shared" si="0"/>
        <v>0.11627906976744186</v>
      </c>
      <c r="G3" s="3">
        <f t="shared" si="0"/>
        <v>0.13178294573643412</v>
      </c>
      <c r="H3" s="3">
        <f t="shared" si="0"/>
        <v>0.11627906976744186</v>
      </c>
      <c r="I3" s="3">
        <f t="shared" si="0"/>
        <v>3.875968992248062E-2</v>
      </c>
      <c r="L3" s="2">
        <v>201</v>
      </c>
    </row>
    <row r="4" spans="1:13">
      <c r="L4" s="2">
        <v>1276</v>
      </c>
    </row>
    <row r="5" spans="1:13">
      <c r="L5" s="2">
        <v>3321</v>
      </c>
    </row>
    <row r="6" spans="1:13">
      <c r="L6" s="2">
        <v>3366</v>
      </c>
      <c r="M6" s="2">
        <v>3000</v>
      </c>
    </row>
    <row r="7" spans="1:13">
      <c r="L7" s="2">
        <v>2322</v>
      </c>
      <c r="M7" s="2">
        <v>2000</v>
      </c>
    </row>
    <row r="8" spans="1:13">
      <c r="L8" s="2">
        <v>884</v>
      </c>
      <c r="M8" s="2">
        <v>1000</v>
      </c>
    </row>
    <row r="9" spans="1:13" ht="13.2" customHeight="1">
      <c r="A9" s="4" t="s">
        <v>9</v>
      </c>
      <c r="B9" s="4"/>
      <c r="C9" s="4"/>
      <c r="D9" s="4"/>
      <c r="E9" s="4"/>
      <c r="F9" s="4"/>
      <c r="G9" s="5"/>
    </row>
    <row r="10" spans="1:13" ht="13.2" customHeight="1">
      <c r="A10" s="6" t="s">
        <v>10</v>
      </c>
      <c r="B10" s="6"/>
      <c r="C10" s="7" t="s">
        <v>11</v>
      </c>
      <c r="D10" s="8" t="s">
        <v>12</v>
      </c>
      <c r="E10" s="8" t="s">
        <v>13</v>
      </c>
      <c r="F10" s="9" t="s">
        <v>14</v>
      </c>
      <c r="G10"/>
    </row>
    <row r="11" spans="1:13" ht="13.2" customHeight="1">
      <c r="A11" s="10" t="s">
        <v>15</v>
      </c>
      <c r="B11" s="11" t="s">
        <v>16</v>
      </c>
      <c r="C11" s="12">
        <v>61</v>
      </c>
      <c r="D11" s="13">
        <v>47.286821705426355</v>
      </c>
      <c r="E11" s="13">
        <v>47.286821705426355</v>
      </c>
      <c r="F11" s="14">
        <v>47.286821705426355</v>
      </c>
      <c r="G11"/>
    </row>
    <row r="12" spans="1:13" ht="13.2" customHeight="1">
      <c r="A12" s="15"/>
      <c r="B12" s="16" t="s">
        <v>17</v>
      </c>
      <c r="C12" s="17">
        <v>68</v>
      </c>
      <c r="D12" s="18">
        <v>52.713178294573652</v>
      </c>
      <c r="E12" s="18">
        <v>52.713178294573652</v>
      </c>
      <c r="F12" s="19">
        <v>100</v>
      </c>
      <c r="G12"/>
    </row>
    <row r="13" spans="1:13" ht="13.2" customHeight="1">
      <c r="A13" s="20"/>
      <c r="B13" s="21" t="s">
        <v>18</v>
      </c>
      <c r="C13" s="22">
        <v>129</v>
      </c>
      <c r="D13" s="23">
        <v>100</v>
      </c>
      <c r="E13" s="23">
        <v>100</v>
      </c>
      <c r="F13" s="24"/>
      <c r="G13"/>
    </row>
    <row r="14" spans="1:13" ht="13.2" customHeight="1">
      <c r="A14" s="4" t="s">
        <v>19</v>
      </c>
      <c r="B14" s="4"/>
      <c r="C14" s="4"/>
      <c r="D14" s="4"/>
      <c r="E14" s="4"/>
      <c r="F14" s="4"/>
      <c r="G14" s="5"/>
    </row>
    <row r="15" spans="1:13" ht="13.2" customHeight="1">
      <c r="A15" s="6" t="s">
        <v>10</v>
      </c>
      <c r="B15" s="6"/>
      <c r="C15" s="7" t="s">
        <v>11</v>
      </c>
      <c r="D15" s="8" t="s">
        <v>12</v>
      </c>
      <c r="E15" s="8" t="s">
        <v>13</v>
      </c>
      <c r="F15" s="9" t="s">
        <v>14</v>
      </c>
      <c r="G15"/>
    </row>
    <row r="16" spans="1:13" ht="13.2" customHeight="1">
      <c r="A16" s="10" t="s">
        <v>15</v>
      </c>
      <c r="B16" s="11" t="s">
        <v>20</v>
      </c>
      <c r="C16" s="12">
        <v>25</v>
      </c>
      <c r="D16" s="13">
        <v>19.379844961240313</v>
      </c>
      <c r="E16" s="13">
        <v>19.379844961240313</v>
      </c>
      <c r="F16" s="14">
        <v>19.379844961240313</v>
      </c>
      <c r="G16"/>
    </row>
    <row r="17" spans="1:7" ht="14.4">
      <c r="A17" s="15"/>
      <c r="B17" s="16" t="s">
        <v>21</v>
      </c>
      <c r="C17" s="17">
        <v>41</v>
      </c>
      <c r="D17" s="18">
        <v>31.782945736434108</v>
      </c>
      <c r="E17" s="18">
        <v>31.782945736434108</v>
      </c>
      <c r="F17" s="19">
        <v>51.162790697674424</v>
      </c>
      <c r="G17"/>
    </row>
    <row r="18" spans="1:7" ht="14.4">
      <c r="A18" s="15"/>
      <c r="B18" s="16" t="s">
        <v>22</v>
      </c>
      <c r="C18" s="17">
        <v>45</v>
      </c>
      <c r="D18" s="18">
        <v>34.883720930232556</v>
      </c>
      <c r="E18" s="18">
        <v>34.883720930232556</v>
      </c>
      <c r="F18" s="19">
        <v>86.04651162790698</v>
      </c>
      <c r="G18"/>
    </row>
    <row r="19" spans="1:7" ht="14.4">
      <c r="A19" s="15"/>
      <c r="B19" s="16" t="s">
        <v>23</v>
      </c>
      <c r="C19" s="17">
        <v>18</v>
      </c>
      <c r="D19" s="18">
        <v>13.953488372093023</v>
      </c>
      <c r="E19" s="18">
        <v>13.953488372093023</v>
      </c>
      <c r="F19" s="19">
        <v>100</v>
      </c>
      <c r="G19"/>
    </row>
    <row r="20" spans="1:7" ht="14.4">
      <c r="A20" s="20"/>
      <c r="B20" s="21" t="s">
        <v>18</v>
      </c>
      <c r="C20" s="22">
        <v>129</v>
      </c>
      <c r="D20" s="23">
        <v>100</v>
      </c>
      <c r="E20" s="23">
        <v>100</v>
      </c>
      <c r="F20" s="24"/>
      <c r="G20"/>
    </row>
    <row r="21" spans="1:7">
      <c r="A21" s="4" t="s">
        <v>24</v>
      </c>
      <c r="B21" s="4"/>
      <c r="C21" s="4"/>
      <c r="D21" s="4"/>
      <c r="E21" s="4"/>
      <c r="F21" s="4"/>
      <c r="G21" s="5"/>
    </row>
    <row r="22" spans="1:7" ht="14.4">
      <c r="A22" s="6" t="s">
        <v>10</v>
      </c>
      <c r="B22" s="6"/>
      <c r="C22" s="7" t="s">
        <v>11</v>
      </c>
      <c r="D22" s="8" t="s">
        <v>12</v>
      </c>
      <c r="E22" s="8" t="s">
        <v>13</v>
      </c>
      <c r="F22" s="9" t="s">
        <v>14</v>
      </c>
      <c r="G22"/>
    </row>
    <row r="23" spans="1:7" ht="14.4">
      <c r="A23" s="10" t="s">
        <v>15</v>
      </c>
      <c r="B23" s="11" t="s">
        <v>25</v>
      </c>
      <c r="C23" s="12">
        <v>18</v>
      </c>
      <c r="D23" s="13">
        <v>13.953488372093023</v>
      </c>
      <c r="E23" s="13">
        <v>13.953488372093023</v>
      </c>
      <c r="F23" s="14">
        <v>13.953488372093023</v>
      </c>
      <c r="G23"/>
    </row>
    <row r="24" spans="1:7" ht="14.4">
      <c r="A24" s="15"/>
      <c r="B24" s="16" t="s">
        <v>26</v>
      </c>
      <c r="C24" s="17">
        <v>24</v>
      </c>
      <c r="D24" s="18">
        <v>18.604651162790699</v>
      </c>
      <c r="E24" s="18">
        <v>18.604651162790699</v>
      </c>
      <c r="F24" s="19">
        <v>32.558139534883722</v>
      </c>
      <c r="G24"/>
    </row>
    <row r="25" spans="1:7" ht="14.4">
      <c r="A25" s="15"/>
      <c r="B25" s="16" t="s">
        <v>27</v>
      </c>
      <c r="C25" s="17">
        <v>31</v>
      </c>
      <c r="D25" s="18">
        <v>24.031007751937985</v>
      </c>
      <c r="E25" s="18">
        <v>24.031007751937985</v>
      </c>
      <c r="F25" s="19">
        <v>56.589147286821706</v>
      </c>
      <c r="G25"/>
    </row>
    <row r="26" spans="1:7" ht="14.4">
      <c r="A26" s="15"/>
      <c r="B26" s="16" t="s">
        <v>28</v>
      </c>
      <c r="C26" s="17">
        <v>34</v>
      </c>
      <c r="D26" s="18">
        <v>26.356589147286826</v>
      </c>
      <c r="E26" s="18">
        <v>26.356589147286826</v>
      </c>
      <c r="F26" s="19">
        <v>82.945736434108525</v>
      </c>
      <c r="G26"/>
    </row>
    <row r="27" spans="1:7" ht="14.4">
      <c r="A27" s="15"/>
      <c r="B27" s="16" t="s">
        <v>29</v>
      </c>
      <c r="C27" s="17">
        <v>22</v>
      </c>
      <c r="D27" s="18">
        <v>17.054263565891471</v>
      </c>
      <c r="E27" s="18">
        <v>17.054263565891471</v>
      </c>
      <c r="F27" s="19">
        <v>100</v>
      </c>
      <c r="G27"/>
    </row>
    <row r="28" spans="1:7" ht="14.4">
      <c r="A28" s="20"/>
      <c r="B28" s="21" t="s">
        <v>18</v>
      </c>
      <c r="C28" s="22">
        <v>129</v>
      </c>
      <c r="D28" s="23">
        <v>100</v>
      </c>
      <c r="E28" s="23">
        <v>100</v>
      </c>
      <c r="F28" s="24"/>
      <c r="G28"/>
    </row>
    <row r="29" spans="1:7">
      <c r="A29" s="4" t="s">
        <v>30</v>
      </c>
      <c r="B29" s="4"/>
      <c r="C29" s="4"/>
      <c r="D29" s="4"/>
      <c r="E29" s="4"/>
      <c r="F29" s="4"/>
      <c r="G29" s="5"/>
    </row>
    <row r="30" spans="1:7" ht="14.4">
      <c r="A30" s="6" t="s">
        <v>10</v>
      </c>
      <c r="B30" s="6"/>
      <c r="C30" s="7" t="s">
        <v>11</v>
      </c>
      <c r="D30" s="8" t="s">
        <v>12</v>
      </c>
      <c r="E30" s="8" t="s">
        <v>13</v>
      </c>
      <c r="F30" s="9" t="s">
        <v>14</v>
      </c>
      <c r="G30"/>
    </row>
    <row r="31" spans="1:7" ht="14.4">
      <c r="A31" s="10" t="s">
        <v>15</v>
      </c>
      <c r="B31" s="11" t="s">
        <v>31</v>
      </c>
      <c r="C31" s="12">
        <v>11</v>
      </c>
      <c r="D31" s="13">
        <v>8.5271317829457356</v>
      </c>
      <c r="E31" s="13">
        <v>8.5271317829457356</v>
      </c>
      <c r="F31" s="14">
        <v>8.5271317829457356</v>
      </c>
      <c r="G31"/>
    </row>
    <row r="32" spans="1:7" ht="14.4">
      <c r="A32" s="15"/>
      <c r="B32" s="16" t="s">
        <v>32</v>
      </c>
      <c r="C32" s="17">
        <v>19</v>
      </c>
      <c r="D32" s="18">
        <v>14.728682170542637</v>
      </c>
      <c r="E32" s="18">
        <v>14.728682170542637</v>
      </c>
      <c r="F32" s="19">
        <v>23.255813953488371</v>
      </c>
      <c r="G32"/>
    </row>
    <row r="33" spans="1:7" ht="14.4">
      <c r="A33" s="15"/>
      <c r="B33" s="16" t="s">
        <v>33</v>
      </c>
      <c r="C33" s="17">
        <v>25</v>
      </c>
      <c r="D33" s="18">
        <v>19.379844961240313</v>
      </c>
      <c r="E33" s="18">
        <v>19.379844961240313</v>
      </c>
      <c r="F33" s="19">
        <v>42.63565891472868</v>
      </c>
      <c r="G33"/>
    </row>
    <row r="34" spans="1:7" ht="14.4">
      <c r="A34" s="15"/>
      <c r="B34" s="16" t="s">
        <v>34</v>
      </c>
      <c r="C34" s="17">
        <v>32</v>
      </c>
      <c r="D34" s="18">
        <v>24.806201550387598</v>
      </c>
      <c r="E34" s="18">
        <v>24.806201550387598</v>
      </c>
      <c r="F34" s="19">
        <v>67.441860465116278</v>
      </c>
      <c r="G34"/>
    </row>
    <row r="35" spans="1:7" ht="20.399999999999999">
      <c r="A35" s="15"/>
      <c r="B35" s="16" t="s">
        <v>35</v>
      </c>
      <c r="C35" s="17">
        <v>27</v>
      </c>
      <c r="D35" s="18">
        <v>20.930232558139537</v>
      </c>
      <c r="E35" s="18">
        <v>20.930232558139537</v>
      </c>
      <c r="F35" s="19">
        <v>88.372093023255815</v>
      </c>
      <c r="G35"/>
    </row>
    <row r="36" spans="1:7" ht="14.4">
      <c r="A36" s="15"/>
      <c r="B36" s="16" t="s">
        <v>36</v>
      </c>
      <c r="C36" s="17">
        <v>15</v>
      </c>
      <c r="D36" s="18">
        <v>11.627906976744185</v>
      </c>
      <c r="E36" s="18">
        <v>11.627906976744185</v>
      </c>
      <c r="F36" s="19">
        <v>100</v>
      </c>
      <c r="G36"/>
    </row>
    <row r="37" spans="1:7" ht="14.4">
      <c r="A37" s="20"/>
      <c r="B37" s="21" t="s">
        <v>18</v>
      </c>
      <c r="C37" s="22">
        <v>129</v>
      </c>
      <c r="D37" s="23">
        <v>100</v>
      </c>
      <c r="E37" s="23">
        <v>100</v>
      </c>
      <c r="F37" s="24"/>
      <c r="G37"/>
    </row>
    <row r="38" spans="1:7">
      <c r="A38" s="4" t="s">
        <v>37</v>
      </c>
      <c r="B38" s="4"/>
      <c r="C38" s="4"/>
      <c r="D38" s="4"/>
      <c r="E38" s="4"/>
      <c r="F38" s="4"/>
      <c r="G38" s="5"/>
    </row>
    <row r="39" spans="1:7" ht="14.4">
      <c r="A39" s="6" t="s">
        <v>10</v>
      </c>
      <c r="B39" s="6"/>
      <c r="C39" s="7" t="s">
        <v>11</v>
      </c>
      <c r="D39" s="8" t="s">
        <v>12</v>
      </c>
      <c r="E39" s="8" t="s">
        <v>13</v>
      </c>
      <c r="F39" s="9" t="s">
        <v>14</v>
      </c>
      <c r="G39"/>
    </row>
    <row r="40" spans="1:7" ht="14.4">
      <c r="A40" s="10" t="s">
        <v>15</v>
      </c>
      <c r="B40" s="11" t="s">
        <v>38</v>
      </c>
      <c r="C40" s="12">
        <v>40</v>
      </c>
      <c r="D40" s="13">
        <v>31.007751937984494</v>
      </c>
      <c r="E40" s="13">
        <v>31.007751937984494</v>
      </c>
      <c r="F40" s="14">
        <v>31.007751937984494</v>
      </c>
      <c r="G40"/>
    </row>
    <row r="41" spans="1:7" ht="20.399999999999999">
      <c r="A41" s="15"/>
      <c r="B41" s="16" t="s">
        <v>39</v>
      </c>
      <c r="C41" s="17">
        <v>46</v>
      </c>
      <c r="D41" s="18">
        <v>35.65891472868217</v>
      </c>
      <c r="E41" s="18">
        <v>35.65891472868217</v>
      </c>
      <c r="F41" s="19">
        <v>66.666666666666657</v>
      </c>
      <c r="G41"/>
    </row>
    <row r="42" spans="1:7" ht="14.4">
      <c r="A42" s="15"/>
      <c r="B42" s="16" t="s">
        <v>40</v>
      </c>
      <c r="C42" s="17">
        <v>25</v>
      </c>
      <c r="D42" s="18">
        <v>19.379844961240313</v>
      </c>
      <c r="E42" s="18">
        <v>19.379844961240313</v>
      </c>
      <c r="F42" s="19">
        <v>86.04651162790698</v>
      </c>
      <c r="G42"/>
    </row>
    <row r="43" spans="1:7" ht="20.399999999999999">
      <c r="A43" s="15"/>
      <c r="B43" s="16" t="s">
        <v>41</v>
      </c>
      <c r="C43" s="17">
        <v>18</v>
      </c>
      <c r="D43" s="18">
        <v>13.953488372093023</v>
      </c>
      <c r="E43" s="18">
        <v>13.953488372093023</v>
      </c>
      <c r="F43" s="19">
        <v>100</v>
      </c>
      <c r="G43"/>
    </row>
    <row r="44" spans="1:7" ht="14.4">
      <c r="A44" s="20"/>
      <c r="B44" s="21" t="s">
        <v>18</v>
      </c>
      <c r="C44" s="22">
        <v>129</v>
      </c>
      <c r="D44" s="23">
        <v>100</v>
      </c>
      <c r="E44" s="23">
        <v>100</v>
      </c>
      <c r="F44" s="24"/>
      <c r="G44"/>
    </row>
    <row r="45" spans="1:7">
      <c r="A45" s="4" t="s">
        <v>42</v>
      </c>
      <c r="B45" s="4"/>
      <c r="C45" s="4"/>
      <c r="D45" s="4"/>
      <c r="E45" s="4"/>
      <c r="F45" s="4"/>
      <c r="G45" s="5"/>
    </row>
    <row r="46" spans="1:7" ht="14.4">
      <c r="A46" s="6" t="s">
        <v>10</v>
      </c>
      <c r="B46" s="6"/>
      <c r="C46" s="7" t="s">
        <v>11</v>
      </c>
      <c r="D46" s="8" t="s">
        <v>12</v>
      </c>
      <c r="E46" s="8" t="s">
        <v>13</v>
      </c>
      <c r="F46" s="9" t="s">
        <v>14</v>
      </c>
      <c r="G46"/>
    </row>
    <row r="47" spans="1:7" ht="14.4">
      <c r="A47" s="10" t="s">
        <v>15</v>
      </c>
      <c r="B47" s="11" t="s">
        <v>20</v>
      </c>
      <c r="C47" s="12">
        <v>3</v>
      </c>
      <c r="D47" s="13">
        <v>2.3255813953488373</v>
      </c>
      <c r="E47" s="13">
        <v>2.3255813953488373</v>
      </c>
      <c r="F47" s="14">
        <v>2.3255813953488373</v>
      </c>
      <c r="G47"/>
    </row>
    <row r="48" spans="1:7" ht="14.4">
      <c r="A48" s="15"/>
      <c r="B48" s="16" t="s">
        <v>21</v>
      </c>
      <c r="C48" s="17">
        <v>21</v>
      </c>
      <c r="D48" s="18">
        <v>16.279069767441861</v>
      </c>
      <c r="E48" s="18">
        <v>16.279069767441861</v>
      </c>
      <c r="F48" s="19">
        <v>18.604651162790699</v>
      </c>
      <c r="G48"/>
    </row>
    <row r="49" spans="1:7" ht="14.4">
      <c r="A49" s="15"/>
      <c r="B49" s="16" t="s">
        <v>22</v>
      </c>
      <c r="C49" s="17">
        <v>56</v>
      </c>
      <c r="D49" s="18">
        <v>43.410852713178294</v>
      </c>
      <c r="E49" s="18">
        <v>43.410852713178294</v>
      </c>
      <c r="F49" s="19">
        <v>62.015503875968989</v>
      </c>
      <c r="G49"/>
    </row>
    <row r="50" spans="1:7" ht="14.4">
      <c r="A50" s="15"/>
      <c r="B50" s="16" t="s">
        <v>23</v>
      </c>
      <c r="C50" s="17">
        <v>49</v>
      </c>
      <c r="D50" s="18">
        <v>37.984496124031011</v>
      </c>
      <c r="E50" s="18">
        <v>37.984496124031011</v>
      </c>
      <c r="F50" s="19">
        <v>100</v>
      </c>
      <c r="G50"/>
    </row>
    <row r="51" spans="1:7" ht="14.4">
      <c r="A51" s="20"/>
      <c r="B51" s="21" t="s">
        <v>18</v>
      </c>
      <c r="C51" s="22">
        <v>129</v>
      </c>
      <c r="D51" s="23">
        <v>100</v>
      </c>
      <c r="E51" s="23">
        <v>100</v>
      </c>
      <c r="F51" s="24"/>
      <c r="G51"/>
    </row>
    <row r="54" spans="1:7">
      <c r="A54" s="25" t="s">
        <v>43</v>
      </c>
      <c r="B54" s="25"/>
      <c r="C54" s="25"/>
      <c r="D54" s="25"/>
      <c r="E54" s="25"/>
      <c r="F54" s="25"/>
      <c r="G54" s="26"/>
    </row>
    <row r="55" spans="1:7">
      <c r="A55" s="27" t="s">
        <v>10</v>
      </c>
      <c r="B55" s="28" t="s">
        <v>44</v>
      </c>
      <c r="C55" s="29" t="s">
        <v>45</v>
      </c>
      <c r="D55" s="29" t="s">
        <v>46</v>
      </c>
      <c r="E55" s="29" t="s">
        <v>47</v>
      </c>
      <c r="F55" s="30" t="s">
        <v>48</v>
      </c>
      <c r="G55" s="31"/>
    </row>
    <row r="56" spans="1:7">
      <c r="A56" s="32" t="s">
        <v>49</v>
      </c>
      <c r="B56" s="33">
        <v>129</v>
      </c>
      <c r="C56" s="34">
        <v>1</v>
      </c>
      <c r="D56" s="34">
        <v>5</v>
      </c>
      <c r="E56" s="35">
        <v>3.6434108527131785</v>
      </c>
      <c r="F56" s="36">
        <v>1.0954340578938551</v>
      </c>
      <c r="G56" s="31"/>
    </row>
    <row r="57" spans="1:7">
      <c r="A57" s="37" t="s">
        <v>50</v>
      </c>
      <c r="B57" s="38">
        <v>129</v>
      </c>
      <c r="C57" s="39">
        <v>1</v>
      </c>
      <c r="D57" s="39">
        <v>5</v>
      </c>
      <c r="E57" s="40">
        <v>3.6124031007751944</v>
      </c>
      <c r="F57" s="41">
        <v>0.94629274605711178</v>
      </c>
      <c r="G57" s="31"/>
    </row>
    <row r="58" spans="1:7">
      <c r="A58" s="37" t="s">
        <v>51</v>
      </c>
      <c r="B58" s="38">
        <v>129</v>
      </c>
      <c r="C58" s="39">
        <v>1</v>
      </c>
      <c r="D58" s="39">
        <v>5</v>
      </c>
      <c r="E58" s="40">
        <v>3.1627906976744189</v>
      </c>
      <c r="F58" s="41">
        <v>1.0810201899885081</v>
      </c>
      <c r="G58" s="31"/>
    </row>
    <row r="59" spans="1:7">
      <c r="A59" s="37" t="s">
        <v>52</v>
      </c>
      <c r="B59" s="38">
        <v>129</v>
      </c>
      <c r="C59" s="39">
        <v>1</v>
      </c>
      <c r="D59" s="39">
        <v>5</v>
      </c>
      <c r="E59" s="40">
        <v>3.186046511627906</v>
      </c>
      <c r="F59" s="41">
        <v>1.0662979316634578</v>
      </c>
      <c r="G59" s="31"/>
    </row>
    <row r="60" spans="1:7">
      <c r="A60" s="37" t="s">
        <v>53</v>
      </c>
      <c r="B60" s="38">
        <v>129</v>
      </c>
      <c r="C60" s="39">
        <v>1</v>
      </c>
      <c r="D60" s="39">
        <v>5</v>
      </c>
      <c r="E60" s="40">
        <v>3.418604651162791</v>
      </c>
      <c r="F60" s="41">
        <v>1.0284824562386556</v>
      </c>
      <c r="G60" s="31"/>
    </row>
    <row r="61" spans="1:7">
      <c r="A61" s="37" t="s">
        <v>54</v>
      </c>
      <c r="B61" s="38">
        <v>129</v>
      </c>
      <c r="C61" s="39">
        <v>1</v>
      </c>
      <c r="D61" s="39">
        <v>5</v>
      </c>
      <c r="E61" s="40">
        <v>3.1162790697674434</v>
      </c>
      <c r="F61" s="41">
        <v>1.0652751036758661</v>
      </c>
      <c r="G61" s="31"/>
    </row>
    <row r="62" spans="1:7">
      <c r="A62" s="37" t="s">
        <v>55</v>
      </c>
      <c r="B62" s="38">
        <v>129</v>
      </c>
      <c r="C62" s="39">
        <v>1</v>
      </c>
      <c r="D62" s="39">
        <v>5</v>
      </c>
      <c r="E62" s="40">
        <v>3.2713178294573644</v>
      </c>
      <c r="F62" s="41">
        <v>1.0734868564671631</v>
      </c>
      <c r="G62" s="31"/>
    </row>
    <row r="64" spans="1:7">
      <c r="A64" s="4" t="s">
        <v>43</v>
      </c>
      <c r="B64" s="4"/>
      <c r="C64" s="4"/>
      <c r="D64" s="4"/>
      <c r="E64" s="4"/>
      <c r="F64" s="4"/>
      <c r="G64" s="42"/>
    </row>
    <row r="65" spans="1:7">
      <c r="A65" s="43" t="s">
        <v>10</v>
      </c>
      <c r="B65" s="44" t="s">
        <v>44</v>
      </c>
      <c r="C65" s="45" t="s">
        <v>45</v>
      </c>
      <c r="D65" s="45" t="s">
        <v>46</v>
      </c>
      <c r="E65" s="45" t="s">
        <v>47</v>
      </c>
      <c r="F65" s="46" t="s">
        <v>48</v>
      </c>
      <c r="G65" s="47"/>
    </row>
    <row r="66" spans="1:7">
      <c r="A66" s="48" t="s">
        <v>56</v>
      </c>
      <c r="B66" s="49">
        <v>129</v>
      </c>
      <c r="C66" s="50">
        <v>1</v>
      </c>
      <c r="D66" s="50">
        <v>5</v>
      </c>
      <c r="E66" s="51">
        <v>3.3488372093023258</v>
      </c>
      <c r="F66" s="52">
        <v>1.1014987147539717</v>
      </c>
      <c r="G66" s="47"/>
    </row>
    <row r="67" spans="1:7">
      <c r="A67" s="53" t="s">
        <v>57</v>
      </c>
      <c r="B67" s="54">
        <v>129</v>
      </c>
      <c r="C67" s="55">
        <v>1</v>
      </c>
      <c r="D67" s="55">
        <v>5</v>
      </c>
      <c r="E67" s="56">
        <v>3.0852713178294571</v>
      </c>
      <c r="F67" s="57">
        <v>1.0970913800244864</v>
      </c>
      <c r="G67" s="47"/>
    </row>
    <row r="68" spans="1:7">
      <c r="A68" s="53" t="s">
        <v>58</v>
      </c>
      <c r="B68" s="54">
        <v>129</v>
      </c>
      <c r="C68" s="55">
        <v>1</v>
      </c>
      <c r="D68" s="55">
        <v>5</v>
      </c>
      <c r="E68" s="56">
        <v>3.2790697674418605</v>
      </c>
      <c r="F68" s="57">
        <v>1.0076019193644763</v>
      </c>
      <c r="G68" s="47"/>
    </row>
    <row r="69" spans="1:7">
      <c r="A69" s="53" t="s">
        <v>59</v>
      </c>
      <c r="B69" s="54">
        <v>129</v>
      </c>
      <c r="C69" s="55">
        <v>1</v>
      </c>
      <c r="D69" s="55">
        <v>5</v>
      </c>
      <c r="E69" s="56">
        <v>3.7596899224806188</v>
      </c>
      <c r="F69" s="57">
        <v>1.1023780672259296</v>
      </c>
      <c r="G69" s="47"/>
    </row>
    <row r="70" spans="1:7">
      <c r="A70" s="53" t="s">
        <v>60</v>
      </c>
      <c r="B70" s="54">
        <v>129</v>
      </c>
      <c r="C70" s="55">
        <v>1</v>
      </c>
      <c r="D70" s="55">
        <v>5</v>
      </c>
      <c r="E70" s="56">
        <v>3.3720930232558146</v>
      </c>
      <c r="F70" s="57">
        <v>1.097367357031851</v>
      </c>
      <c r="G70" s="47"/>
    </row>
    <row r="71" spans="1:7">
      <c r="A71" s="53" t="s">
        <v>61</v>
      </c>
      <c r="B71" s="54">
        <v>129</v>
      </c>
      <c r="C71" s="55">
        <v>1</v>
      </c>
      <c r="D71" s="55">
        <v>5</v>
      </c>
      <c r="E71" s="56">
        <v>3.7829457364341073</v>
      </c>
      <c r="F71" s="57">
        <v>1.0965944463861572</v>
      </c>
      <c r="G71" s="47"/>
    </row>
    <row r="73" spans="1:7">
      <c r="A73" s="4" t="s">
        <v>43</v>
      </c>
      <c r="B73" s="4"/>
      <c r="C73" s="4"/>
      <c r="D73" s="4"/>
      <c r="E73" s="4"/>
      <c r="F73" s="4"/>
      <c r="G73" s="58"/>
    </row>
    <row r="74" spans="1:7">
      <c r="A74" s="59" t="s">
        <v>10</v>
      </c>
      <c r="B74" s="7" t="s">
        <v>44</v>
      </c>
      <c r="C74" s="8" t="s">
        <v>45</v>
      </c>
      <c r="D74" s="8" t="s">
        <v>46</v>
      </c>
      <c r="E74" s="8" t="s">
        <v>47</v>
      </c>
      <c r="F74" s="9" t="s">
        <v>48</v>
      </c>
      <c r="G74" s="60"/>
    </row>
    <row r="75" spans="1:7">
      <c r="A75" s="11" t="s">
        <v>62</v>
      </c>
      <c r="B75" s="12">
        <v>129</v>
      </c>
      <c r="C75" s="61">
        <v>2</v>
      </c>
      <c r="D75" s="61">
        <v>5</v>
      </c>
      <c r="E75" s="62">
        <v>4.2868217054263527</v>
      </c>
      <c r="F75" s="63">
        <v>0.83098020480345691</v>
      </c>
      <c r="G75" s="60"/>
    </row>
    <row r="76" spans="1:7">
      <c r="A76" s="16" t="s">
        <v>63</v>
      </c>
      <c r="B76" s="17">
        <v>129</v>
      </c>
      <c r="C76" s="64">
        <v>1</v>
      </c>
      <c r="D76" s="64">
        <v>5</v>
      </c>
      <c r="E76" s="65">
        <v>3.4883720930232549</v>
      </c>
      <c r="F76" s="66">
        <v>1.0615163024961591</v>
      </c>
      <c r="G76" s="60"/>
    </row>
    <row r="77" spans="1:7">
      <c r="A77" s="16" t="s">
        <v>64</v>
      </c>
      <c r="B77" s="17">
        <v>129</v>
      </c>
      <c r="C77" s="64">
        <v>1</v>
      </c>
      <c r="D77" s="64">
        <v>5</v>
      </c>
      <c r="E77" s="65">
        <v>3.4961240310077506</v>
      </c>
      <c r="F77" s="66">
        <v>1.0906135816576488</v>
      </c>
      <c r="G77" s="60"/>
    </row>
    <row r="78" spans="1:7">
      <c r="A78" s="16" t="s">
        <v>65</v>
      </c>
      <c r="B78" s="17">
        <v>129</v>
      </c>
      <c r="C78" s="64">
        <v>1</v>
      </c>
      <c r="D78" s="64">
        <v>5</v>
      </c>
      <c r="E78" s="65">
        <v>3.0697674418604648</v>
      </c>
      <c r="F78" s="66">
        <v>1.1537035913717988</v>
      </c>
      <c r="G78" s="60"/>
    </row>
    <row r="79" spans="1:7">
      <c r="A79" s="16" t="s">
        <v>66</v>
      </c>
      <c r="B79" s="17">
        <v>129</v>
      </c>
      <c r="C79" s="64">
        <v>1</v>
      </c>
      <c r="D79" s="64">
        <v>5</v>
      </c>
      <c r="E79" s="65">
        <v>3.5736434108527133</v>
      </c>
      <c r="F79" s="66">
        <v>1.021451126143966</v>
      </c>
      <c r="G79" s="60"/>
    </row>
    <row r="80" spans="1:7">
      <c r="A80" s="16" t="s">
        <v>67</v>
      </c>
      <c r="B80" s="17">
        <v>129</v>
      </c>
      <c r="C80" s="64">
        <v>1</v>
      </c>
      <c r="D80" s="64">
        <v>5</v>
      </c>
      <c r="E80" s="65">
        <v>3.1085271317829468</v>
      </c>
      <c r="F80" s="66">
        <v>1.1266675840554039</v>
      </c>
      <c r="G80" s="60"/>
    </row>
    <row r="82" spans="1:7">
      <c r="A82" s="4" t="s">
        <v>43</v>
      </c>
      <c r="B82" s="4"/>
      <c r="C82" s="4"/>
      <c r="D82" s="4"/>
      <c r="E82" s="4"/>
      <c r="F82" s="4"/>
      <c r="G82" s="42"/>
    </row>
    <row r="83" spans="1:7">
      <c r="A83" s="43" t="s">
        <v>10</v>
      </c>
      <c r="B83" s="44" t="s">
        <v>44</v>
      </c>
      <c r="C83" s="45" t="s">
        <v>45</v>
      </c>
      <c r="D83" s="45" t="s">
        <v>46</v>
      </c>
      <c r="E83" s="45" t="s">
        <v>47</v>
      </c>
      <c r="F83" s="46" t="s">
        <v>48</v>
      </c>
      <c r="G83" s="47"/>
    </row>
    <row r="84" spans="1:7">
      <c r="A84" s="48" t="s">
        <v>68</v>
      </c>
      <c r="B84" s="49">
        <v>129</v>
      </c>
      <c r="C84" s="50">
        <v>1</v>
      </c>
      <c r="D84" s="50">
        <v>5</v>
      </c>
      <c r="E84" s="51">
        <v>3.5736434108527129</v>
      </c>
      <c r="F84" s="52">
        <v>1.0809081381416168</v>
      </c>
      <c r="G84" s="47"/>
    </row>
    <row r="85" spans="1:7">
      <c r="A85" s="53" t="s">
        <v>69</v>
      </c>
      <c r="B85" s="54">
        <v>129</v>
      </c>
      <c r="C85" s="55">
        <v>1</v>
      </c>
      <c r="D85" s="55">
        <v>5</v>
      </c>
      <c r="E85" s="56">
        <v>3.4031007751937987</v>
      </c>
      <c r="F85" s="57">
        <v>1.1005636329070296</v>
      </c>
      <c r="G85" s="47"/>
    </row>
    <row r="86" spans="1:7">
      <c r="A86" s="53" t="s">
        <v>70</v>
      </c>
      <c r="B86" s="54">
        <v>129</v>
      </c>
      <c r="C86" s="55">
        <v>1</v>
      </c>
      <c r="D86" s="55">
        <v>5</v>
      </c>
      <c r="E86" s="56">
        <v>4.0155038759689932</v>
      </c>
      <c r="F86" s="57">
        <v>1.1318161299159792</v>
      </c>
      <c r="G86" s="47"/>
    </row>
    <row r="87" spans="1:7">
      <c r="A87" s="53" t="s">
        <v>71</v>
      </c>
      <c r="B87" s="54">
        <v>129</v>
      </c>
      <c r="C87" s="55">
        <v>1</v>
      </c>
      <c r="D87" s="55">
        <v>5</v>
      </c>
      <c r="E87" s="56">
        <v>4.0930232558139545</v>
      </c>
      <c r="F87" s="57">
        <v>1.0112017947805678</v>
      </c>
      <c r="G87" s="47"/>
    </row>
    <row r="88" spans="1:7">
      <c r="A88" s="53" t="s">
        <v>72</v>
      </c>
      <c r="B88" s="54">
        <v>129</v>
      </c>
      <c r="C88" s="55">
        <v>1</v>
      </c>
      <c r="D88" s="55">
        <v>5</v>
      </c>
      <c r="E88" s="56">
        <v>3.8217054263565893</v>
      </c>
      <c r="F88" s="57">
        <v>1.1755956761567521</v>
      </c>
      <c r="G88" s="47"/>
    </row>
    <row r="90" spans="1:7">
      <c r="A90" s="4" t="s">
        <v>43</v>
      </c>
      <c r="B90" s="4"/>
      <c r="C90" s="4"/>
      <c r="D90" s="4"/>
      <c r="E90" s="4"/>
      <c r="F90" s="4"/>
      <c r="G90" s="5"/>
    </row>
    <row r="91" spans="1:7" ht="14.4">
      <c r="A91" s="59" t="s">
        <v>10</v>
      </c>
      <c r="B91" s="7" t="s">
        <v>44</v>
      </c>
      <c r="C91" s="8" t="s">
        <v>45</v>
      </c>
      <c r="D91" s="8" t="s">
        <v>46</v>
      </c>
      <c r="E91" s="8" t="s">
        <v>47</v>
      </c>
      <c r="F91" s="9" t="s">
        <v>48</v>
      </c>
      <c r="G91"/>
    </row>
    <row r="92" spans="1:7" ht="14.4">
      <c r="A92" s="11" t="s">
        <v>73</v>
      </c>
      <c r="B92" s="12">
        <v>129</v>
      </c>
      <c r="C92" s="61">
        <v>1</v>
      </c>
      <c r="D92" s="61">
        <v>5</v>
      </c>
      <c r="E92" s="62">
        <v>3.4496124031007747</v>
      </c>
      <c r="F92" s="63">
        <v>1.1107517183623719</v>
      </c>
      <c r="G92"/>
    </row>
    <row r="93" spans="1:7" ht="14.4">
      <c r="A93" s="16" t="s">
        <v>74</v>
      </c>
      <c r="B93" s="17">
        <v>129</v>
      </c>
      <c r="C93" s="64">
        <v>1</v>
      </c>
      <c r="D93" s="64">
        <v>5</v>
      </c>
      <c r="E93" s="65">
        <v>3.2852713178294599</v>
      </c>
      <c r="F93" s="66">
        <v>1.1321371366243724</v>
      </c>
      <c r="G93"/>
    </row>
    <row r="94" spans="1:7" ht="14.4">
      <c r="A94" s="16" t="s">
        <v>75</v>
      </c>
      <c r="B94" s="17">
        <v>129</v>
      </c>
      <c r="C94" s="64">
        <v>1</v>
      </c>
      <c r="D94" s="64">
        <v>5</v>
      </c>
      <c r="E94" s="65">
        <v>3.2480620155038764</v>
      </c>
      <c r="F94" s="66">
        <v>1.1321371366243711</v>
      </c>
      <c r="G94"/>
    </row>
    <row r="95" spans="1:7" ht="14.4">
      <c r="A95" s="16" t="s">
        <v>76</v>
      </c>
      <c r="B95" s="17">
        <v>129</v>
      </c>
      <c r="C95" s="64">
        <v>1</v>
      </c>
      <c r="D95" s="64">
        <v>5</v>
      </c>
      <c r="E95" s="65">
        <v>3.4031007751937983</v>
      </c>
      <c r="F95" s="66">
        <v>1.1559586108842823</v>
      </c>
      <c r="G95"/>
    </row>
    <row r="96" spans="1:7" ht="14.4">
      <c r="A96" s="16" t="s">
        <v>77</v>
      </c>
      <c r="B96" s="17">
        <v>129</v>
      </c>
      <c r="C96" s="64">
        <v>1</v>
      </c>
      <c r="D96" s="64">
        <v>5</v>
      </c>
      <c r="E96" s="65">
        <v>3.0697674418604657</v>
      </c>
      <c r="F96" s="66">
        <v>1.1469119306835136</v>
      </c>
      <c r="G96"/>
    </row>
    <row r="97" spans="1:7" ht="14.4">
      <c r="A97" s="16" t="s">
        <v>78</v>
      </c>
      <c r="B97" s="17">
        <v>129</v>
      </c>
      <c r="C97" s="64">
        <v>1</v>
      </c>
      <c r="D97" s="64">
        <v>5</v>
      </c>
      <c r="E97" s="65">
        <v>3.1240310077519373</v>
      </c>
      <c r="F97" s="66">
        <v>1.1319766446490886</v>
      </c>
      <c r="G97"/>
    </row>
    <row r="98" spans="1:7" ht="14.4">
      <c r="A98" s="16" t="s">
        <v>79</v>
      </c>
      <c r="B98" s="17">
        <v>129</v>
      </c>
      <c r="C98" s="64">
        <v>1</v>
      </c>
      <c r="D98" s="64">
        <v>5</v>
      </c>
      <c r="E98" s="65">
        <v>3.550387596899224</v>
      </c>
      <c r="F98" s="66">
        <v>1.1247308032791505</v>
      </c>
      <c r="G98"/>
    </row>
  </sheetData>
  <mergeCells count="23">
    <mergeCell ref="A54:F54"/>
    <mergeCell ref="A64:F64"/>
    <mergeCell ref="A73:F73"/>
    <mergeCell ref="A82:F82"/>
    <mergeCell ref="A90:F90"/>
    <mergeCell ref="A38:F38"/>
    <mergeCell ref="A39:B39"/>
    <mergeCell ref="A40:A44"/>
    <mergeCell ref="A45:F45"/>
    <mergeCell ref="A46:B46"/>
    <mergeCell ref="A47:A51"/>
    <mergeCell ref="A21:F21"/>
    <mergeCell ref="A22:B22"/>
    <mergeCell ref="A23:A28"/>
    <mergeCell ref="A29:F29"/>
    <mergeCell ref="A30:B30"/>
    <mergeCell ref="A31:A37"/>
    <mergeCell ref="A9:F9"/>
    <mergeCell ref="A10:B10"/>
    <mergeCell ref="A11:A13"/>
    <mergeCell ref="A14:F14"/>
    <mergeCell ref="A15:B15"/>
    <mergeCell ref="A16:A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2"/>
  <sheetViews>
    <sheetView topLeftCell="A70" workbookViewId="0">
      <selection activeCell="D101" sqref="D101"/>
    </sheetView>
  </sheetViews>
  <sheetFormatPr defaultRowHeight="13.2"/>
  <cols>
    <col min="1" max="1" width="26.88671875" style="69" customWidth="1"/>
    <col min="2" max="6" width="8.88671875" style="69"/>
    <col min="7" max="7" width="10" style="69" customWidth="1"/>
    <col min="8" max="16384" width="8.88671875" style="69"/>
  </cols>
  <sheetData>
    <row r="1" spans="1:12">
      <c r="A1" s="67" t="s">
        <v>80</v>
      </c>
      <c r="B1" s="67"/>
      <c r="C1" s="67"/>
      <c r="D1" s="67"/>
      <c r="E1" s="67"/>
      <c r="F1" s="67"/>
      <c r="G1" s="68"/>
    </row>
    <row r="2" spans="1:12" ht="12" customHeight="1">
      <c r="A2" s="70" t="s">
        <v>10</v>
      </c>
      <c r="B2" s="71" t="s">
        <v>47</v>
      </c>
      <c r="C2" s="71" t="s">
        <v>81</v>
      </c>
      <c r="D2" s="72" t="s">
        <v>82</v>
      </c>
      <c r="E2" s="72" t="s">
        <v>83</v>
      </c>
      <c r="F2" s="73" t="s">
        <v>84</v>
      </c>
      <c r="G2" s="73" t="s">
        <v>85</v>
      </c>
    </row>
    <row r="3" spans="1:12">
      <c r="A3" s="74" t="s">
        <v>86</v>
      </c>
      <c r="B3" s="74"/>
      <c r="C3" s="74"/>
      <c r="D3" s="74"/>
      <c r="E3" s="74"/>
      <c r="F3" s="74"/>
      <c r="G3" s="74"/>
    </row>
    <row r="4" spans="1:12">
      <c r="A4" s="75" t="s">
        <v>87</v>
      </c>
      <c r="B4" s="76">
        <v>3.3444075304540424</v>
      </c>
      <c r="C4" s="76">
        <v>4.7E-2</v>
      </c>
      <c r="D4" s="76">
        <v>3.1162790697674421</v>
      </c>
      <c r="E4" s="76">
        <v>3.6434108527131781</v>
      </c>
      <c r="F4" s="77">
        <v>7</v>
      </c>
      <c r="G4" s="78">
        <v>0.85956852512035997</v>
      </c>
    </row>
    <row r="5" spans="1:12">
      <c r="A5" s="75" t="s">
        <v>88</v>
      </c>
      <c r="B5" s="76">
        <v>3.4379844961240309</v>
      </c>
      <c r="C5" s="76">
        <v>7.6888408148548096E-2</v>
      </c>
      <c r="D5" s="79">
        <v>3.0852713178294575</v>
      </c>
      <c r="E5" s="76">
        <v>3.7829457364341086</v>
      </c>
      <c r="F5" s="77">
        <v>6</v>
      </c>
      <c r="G5" s="78">
        <v>0.90185956852511995</v>
      </c>
    </row>
    <row r="6" spans="1:12">
      <c r="A6" s="75" t="s">
        <v>89</v>
      </c>
      <c r="B6" s="76">
        <v>3.5038759689922498</v>
      </c>
      <c r="C6" s="76">
        <v>0.19258458025359201</v>
      </c>
      <c r="D6" s="76">
        <v>3.0697674418604701</v>
      </c>
      <c r="E6" s="76">
        <v>4.2868217054263598</v>
      </c>
      <c r="F6" s="77">
        <v>6</v>
      </c>
      <c r="G6" s="78">
        <v>0.86706178516999999</v>
      </c>
    </row>
    <row r="7" spans="1:12">
      <c r="A7" s="75" t="s">
        <v>90</v>
      </c>
      <c r="B7" s="76">
        <v>3.7813953488372101</v>
      </c>
      <c r="C7" s="79">
        <v>8.4952827354126001E-2</v>
      </c>
      <c r="D7" s="76">
        <v>3.4031007751938001</v>
      </c>
      <c r="E7" s="76">
        <v>4.0930232558139501</v>
      </c>
      <c r="F7" s="77">
        <v>5</v>
      </c>
      <c r="G7" s="78">
        <v>0.92512035999999997</v>
      </c>
    </row>
    <row r="8" spans="1:12">
      <c r="A8" s="74" t="s">
        <v>91</v>
      </c>
      <c r="B8" s="74"/>
      <c r="C8" s="74"/>
      <c r="D8" s="74"/>
      <c r="E8" s="74"/>
      <c r="F8" s="74"/>
      <c r="G8" s="74"/>
    </row>
    <row r="9" spans="1:12">
      <c r="A9" s="75" t="s">
        <v>90</v>
      </c>
      <c r="B9" s="76">
        <v>3.27574750830565</v>
      </c>
      <c r="C9" s="79">
        <v>3.7394730742489002E-2</v>
      </c>
      <c r="D9" s="76">
        <v>3.0697674418604701</v>
      </c>
      <c r="E9" s="76">
        <v>3.55038759689922</v>
      </c>
      <c r="F9" s="77">
        <v>5</v>
      </c>
      <c r="G9" s="78">
        <v>0.80204644418103999</v>
      </c>
    </row>
    <row r="10" spans="1:12">
      <c r="A10" s="74"/>
      <c r="B10" s="74"/>
      <c r="C10" s="74"/>
      <c r="D10" s="74"/>
      <c r="E10" s="74"/>
      <c r="F10" s="74"/>
      <c r="G10" s="74"/>
    </row>
    <row r="12" spans="1:12" ht="13.8" thickBot="1">
      <c r="D12" s="80"/>
      <c r="E12" s="80"/>
      <c r="F12" s="80"/>
      <c r="H12" s="80"/>
      <c r="I12" s="80"/>
      <c r="J12" s="80"/>
    </row>
    <row r="13" spans="1:12" ht="13.8" customHeight="1">
      <c r="A13" s="81" t="s">
        <v>92</v>
      </c>
      <c r="B13" s="82"/>
      <c r="C13" s="83"/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3.2" customHeight="1">
      <c r="A14" s="84" t="s">
        <v>93</v>
      </c>
      <c r="B14" s="85"/>
      <c r="C14" s="86">
        <v>0.873</v>
      </c>
      <c r="D14" s="80"/>
      <c r="E14" s="80"/>
      <c r="F14" s="80"/>
      <c r="G14" s="80"/>
      <c r="H14" s="80"/>
      <c r="I14" s="80"/>
      <c r="J14" s="80"/>
      <c r="K14" s="80"/>
      <c r="L14" s="80"/>
    </row>
    <row r="15" spans="1:12" s="80" customFormat="1" ht="13.2" customHeight="1">
      <c r="A15" s="87" t="s">
        <v>94</v>
      </c>
      <c r="B15" s="88" t="s">
        <v>95</v>
      </c>
      <c r="C15" s="86">
        <v>1745.1690000000001</v>
      </c>
    </row>
    <row r="16" spans="1:12" s="80" customFormat="1">
      <c r="A16" s="87"/>
      <c r="B16" s="89" t="s">
        <v>96</v>
      </c>
      <c r="C16" s="86">
        <v>15</v>
      </c>
    </row>
    <row r="17" spans="1:5" s="80" customFormat="1" ht="13.8" thickBot="1">
      <c r="A17" s="90"/>
      <c r="B17" s="91" t="s">
        <v>97</v>
      </c>
      <c r="C17" s="92">
        <v>0</v>
      </c>
    </row>
    <row r="18" spans="1:5" s="80" customFormat="1">
      <c r="A18" s="93"/>
      <c r="B18" s="94"/>
      <c r="C18" s="95"/>
    </row>
    <row r="19" spans="1:5" s="80" customFormat="1">
      <c r="A19" s="96"/>
      <c r="B19" s="97"/>
      <c r="C19" s="95"/>
    </row>
    <row r="20" spans="1:5" s="80" customFormat="1">
      <c r="A20" s="96"/>
      <c r="B20" s="97"/>
      <c r="C20" s="95"/>
    </row>
    <row r="21" spans="1:5" s="80" customFormat="1">
      <c r="A21" s="96"/>
      <c r="B21" s="97"/>
      <c r="C21" s="95"/>
    </row>
    <row r="22" spans="1:5" s="80" customFormat="1">
      <c r="A22" s="98"/>
      <c r="B22" s="99"/>
      <c r="C22" s="95"/>
    </row>
    <row r="23" spans="1:5" s="80" customFormat="1">
      <c r="A23" s="100"/>
      <c r="B23" s="100"/>
      <c r="C23" s="95"/>
    </row>
    <row r="24" spans="1:5" s="80" customFormat="1">
      <c r="A24" s="100"/>
      <c r="B24" s="100"/>
      <c r="C24" s="95"/>
    </row>
    <row r="25" spans="1:5" s="80" customFormat="1"/>
    <row r="26" spans="1:5" s="80" customFormat="1"/>
    <row r="27" spans="1:5" s="80" customFormat="1">
      <c r="A27" s="101" t="s">
        <v>98</v>
      </c>
      <c r="B27" s="101"/>
      <c r="C27" s="101"/>
      <c r="D27" s="101"/>
      <c r="E27" s="101"/>
    </row>
    <row r="28" spans="1:5" s="80" customFormat="1">
      <c r="A28" s="102" t="s">
        <v>99</v>
      </c>
      <c r="B28" s="103" t="s">
        <v>100</v>
      </c>
      <c r="C28" s="103"/>
      <c r="D28" s="103"/>
      <c r="E28" s="103"/>
    </row>
    <row r="29" spans="1:5" s="80" customFormat="1">
      <c r="A29" s="104" t="s">
        <v>49</v>
      </c>
      <c r="B29" s="105">
        <v>0.52265807086626004</v>
      </c>
      <c r="C29" s="105"/>
      <c r="D29" s="105"/>
      <c r="E29" s="105"/>
    </row>
    <row r="30" spans="1:5" s="80" customFormat="1">
      <c r="A30" s="106" t="s">
        <v>50</v>
      </c>
      <c r="B30" s="107">
        <v>0.47613059770756</v>
      </c>
      <c r="C30" s="107"/>
      <c r="D30" s="107"/>
      <c r="E30" s="107"/>
    </row>
    <row r="31" spans="1:5" s="80" customFormat="1">
      <c r="A31" s="106" t="s">
        <v>51</v>
      </c>
      <c r="B31" s="107">
        <v>0.77315241893699005</v>
      </c>
      <c r="C31" s="107"/>
      <c r="D31" s="107"/>
      <c r="E31" s="107"/>
    </row>
    <row r="32" spans="1:5" s="80" customFormat="1">
      <c r="A32" s="106" t="s">
        <v>52</v>
      </c>
      <c r="B32" s="107">
        <v>0.77224396917191995</v>
      </c>
      <c r="C32" s="107"/>
      <c r="D32" s="107"/>
      <c r="E32" s="107"/>
    </row>
    <row r="33" spans="1:10" s="80" customFormat="1">
      <c r="A33" s="106" t="s">
        <v>53</v>
      </c>
      <c r="B33" s="107">
        <v>0.64438438987861002</v>
      </c>
      <c r="C33" s="107"/>
      <c r="D33" s="107"/>
      <c r="E33" s="107"/>
    </row>
    <row r="34" spans="1:10" s="80" customFormat="1">
      <c r="A34" s="106" t="s">
        <v>54</v>
      </c>
      <c r="B34" s="107">
        <v>0.71600495508494999</v>
      </c>
      <c r="C34" s="107"/>
      <c r="D34" s="107"/>
      <c r="E34" s="107"/>
    </row>
    <row r="35" spans="1:10" s="80" customFormat="1">
      <c r="A35" s="108" t="s">
        <v>55</v>
      </c>
      <c r="B35" s="109">
        <v>0.76479278716233001</v>
      </c>
      <c r="C35" s="109"/>
      <c r="D35" s="109"/>
      <c r="E35" s="109"/>
    </row>
    <row r="36" spans="1:10">
      <c r="A36" s="104" t="s">
        <v>56</v>
      </c>
      <c r="B36" s="105"/>
      <c r="C36" s="105">
        <v>0.744930404421</v>
      </c>
      <c r="D36" s="105"/>
      <c r="E36" s="105"/>
    </row>
    <row r="37" spans="1:10" ht="13.8">
      <c r="A37" s="106" t="s">
        <v>57</v>
      </c>
      <c r="B37" s="107"/>
      <c r="C37" s="107">
        <v>0.62591482159120004</v>
      </c>
      <c r="D37" s="107"/>
      <c r="E37" s="107"/>
      <c r="H37" s="110"/>
      <c r="I37" s="110"/>
      <c r="J37" s="95"/>
    </row>
    <row r="38" spans="1:10">
      <c r="A38" s="106" t="s">
        <v>58</v>
      </c>
      <c r="B38" s="107"/>
      <c r="C38" s="107">
        <v>0.66904775432285002</v>
      </c>
      <c r="D38" s="107"/>
      <c r="E38" s="107"/>
    </row>
    <row r="39" spans="1:10">
      <c r="A39" s="106" t="s">
        <v>59</v>
      </c>
      <c r="B39" s="107"/>
      <c r="C39" s="107">
        <v>0.63285197804179005</v>
      </c>
      <c r="D39" s="107"/>
      <c r="E39" s="107"/>
    </row>
    <row r="40" spans="1:10">
      <c r="A40" s="106" t="s">
        <v>60</v>
      </c>
      <c r="B40" s="107"/>
      <c r="C40" s="107">
        <v>0.62528125221434006</v>
      </c>
      <c r="D40" s="107"/>
      <c r="E40" s="107"/>
    </row>
    <row r="41" spans="1:10">
      <c r="A41" s="108" t="s">
        <v>61</v>
      </c>
      <c r="B41" s="109"/>
      <c r="C41" s="109">
        <v>0.57827175593316005</v>
      </c>
      <c r="D41" s="109"/>
      <c r="E41" s="109"/>
    </row>
    <row r="42" spans="1:10">
      <c r="A42" s="104" t="s">
        <v>62</v>
      </c>
      <c r="B42" s="105"/>
      <c r="C42" s="105"/>
      <c r="D42" s="105">
        <v>0.63978429490525801</v>
      </c>
      <c r="E42" s="105"/>
    </row>
    <row r="43" spans="1:10">
      <c r="A43" s="106" t="s">
        <v>63</v>
      </c>
      <c r="B43" s="107"/>
      <c r="C43" s="107"/>
      <c r="D43" s="107">
        <v>0.67889114176341703</v>
      </c>
      <c r="E43" s="107"/>
    </row>
    <row r="44" spans="1:10">
      <c r="A44" s="106" t="s">
        <v>64</v>
      </c>
      <c r="B44" s="107"/>
      <c r="C44" s="107"/>
      <c r="D44" s="107">
        <v>0.59796101234240595</v>
      </c>
      <c r="E44" s="107"/>
    </row>
    <row r="45" spans="1:10">
      <c r="A45" s="106" t="s">
        <v>65</v>
      </c>
      <c r="B45" s="107"/>
      <c r="C45" s="107"/>
      <c r="D45" s="107">
        <v>0.56922386035798</v>
      </c>
      <c r="E45" s="107"/>
    </row>
    <row r="46" spans="1:10">
      <c r="A46" s="106" t="s">
        <v>66</v>
      </c>
      <c r="B46" s="107"/>
      <c r="C46" s="107"/>
      <c r="D46" s="107">
        <v>0.61598514750319999</v>
      </c>
      <c r="E46" s="107"/>
    </row>
    <row r="47" spans="1:10">
      <c r="A47" s="108" t="s">
        <v>67</v>
      </c>
      <c r="B47" s="109"/>
      <c r="C47" s="109"/>
      <c r="D47" s="109">
        <v>0.65819571446203895</v>
      </c>
      <c r="E47" s="109"/>
    </row>
    <row r="48" spans="1:10">
      <c r="A48" s="104" t="s">
        <v>68</v>
      </c>
      <c r="B48" s="105"/>
      <c r="C48" s="105"/>
      <c r="D48" s="105"/>
      <c r="E48" s="105">
        <v>0.59492689655202002</v>
      </c>
    </row>
    <row r="49" spans="1:8">
      <c r="A49" s="106" t="s">
        <v>69</v>
      </c>
      <c r="B49" s="107"/>
      <c r="C49" s="107"/>
      <c r="D49" s="107"/>
      <c r="E49" s="107">
        <v>0.62614675879756998</v>
      </c>
    </row>
    <row r="50" spans="1:8">
      <c r="A50" s="106" t="s">
        <v>70</v>
      </c>
      <c r="B50" s="107"/>
      <c r="C50" s="107"/>
      <c r="D50" s="107"/>
      <c r="E50" s="107">
        <v>0.67440840899320598</v>
      </c>
    </row>
    <row r="51" spans="1:8">
      <c r="A51" s="106" t="s">
        <v>71</v>
      </c>
      <c r="B51" s="107"/>
      <c r="C51" s="107"/>
      <c r="D51" s="107"/>
      <c r="E51" s="107">
        <v>0.67075149125316302</v>
      </c>
    </row>
    <row r="52" spans="1:8">
      <c r="A52" s="108" t="s">
        <v>72</v>
      </c>
      <c r="B52" s="109"/>
      <c r="C52" s="109"/>
      <c r="D52" s="109"/>
      <c r="E52" s="109">
        <v>0.59713965538276004</v>
      </c>
    </row>
    <row r="58" spans="1:8" ht="13.8">
      <c r="A58" s="110" t="s">
        <v>101</v>
      </c>
      <c r="B58" s="110"/>
      <c r="C58" s="110"/>
      <c r="D58" s="110"/>
      <c r="E58" s="110"/>
      <c r="F58" s="110"/>
      <c r="G58" s="110"/>
      <c r="H58" s="95"/>
    </row>
    <row r="59" spans="1:8">
      <c r="A59" s="111" t="s">
        <v>102</v>
      </c>
      <c r="B59" s="112" t="s">
        <v>103</v>
      </c>
      <c r="C59" s="113"/>
      <c r="D59" s="114"/>
      <c r="E59" s="114" t="s">
        <v>104</v>
      </c>
      <c r="F59" s="113"/>
      <c r="G59" s="114"/>
      <c r="H59" s="95"/>
    </row>
    <row r="60" spans="1:8" ht="36">
      <c r="A60" s="115"/>
      <c r="B60" s="116" t="s">
        <v>18</v>
      </c>
      <c r="C60" s="117" t="s">
        <v>105</v>
      </c>
      <c r="D60" s="118" t="s">
        <v>106</v>
      </c>
      <c r="E60" s="117" t="s">
        <v>18</v>
      </c>
      <c r="F60" s="117" t="s">
        <v>105</v>
      </c>
      <c r="G60" s="118" t="s">
        <v>106</v>
      </c>
      <c r="H60" s="95"/>
    </row>
    <row r="61" spans="1:8">
      <c r="A61" s="119" t="s">
        <v>107</v>
      </c>
      <c r="B61" s="120">
        <v>6.6121947391856635</v>
      </c>
      <c r="C61" s="121">
        <v>94.459924845509477</v>
      </c>
      <c r="D61" s="122">
        <v>94.459924845509477</v>
      </c>
      <c r="E61" s="121">
        <v>6.6121947391856652</v>
      </c>
      <c r="F61" s="121">
        <v>94.459924845509505</v>
      </c>
      <c r="G61" s="122">
        <v>94.459924845509505</v>
      </c>
      <c r="H61" s="95"/>
    </row>
    <row r="62" spans="1:8">
      <c r="A62" s="123" t="s">
        <v>108</v>
      </c>
      <c r="B62" s="124">
        <v>0.20766977663237898</v>
      </c>
      <c r="C62" s="125">
        <v>2.9667110947482711</v>
      </c>
      <c r="D62" s="126">
        <v>97.426635940257754</v>
      </c>
      <c r="E62" s="127"/>
      <c r="F62" s="127"/>
      <c r="G62" s="128"/>
      <c r="H62" s="95"/>
    </row>
    <row r="63" spans="1:8">
      <c r="A63" s="123" t="s">
        <v>109</v>
      </c>
      <c r="B63" s="124">
        <v>6.8408864310701895E-2</v>
      </c>
      <c r="C63" s="125">
        <v>0.97726949015288411</v>
      </c>
      <c r="D63" s="126">
        <v>98.403905430410632</v>
      </c>
      <c r="E63" s="127"/>
      <c r="F63" s="127"/>
      <c r="G63" s="128"/>
      <c r="H63" s="95"/>
    </row>
    <row r="64" spans="1:8">
      <c r="A64" s="123" t="s">
        <v>110</v>
      </c>
      <c r="B64" s="124">
        <v>4.1890847449386912E-2</v>
      </c>
      <c r="C64" s="125">
        <v>0.59844067784838439</v>
      </c>
      <c r="D64" s="126">
        <v>99.002346108259019</v>
      </c>
      <c r="E64" s="127"/>
      <c r="F64" s="127"/>
      <c r="G64" s="128"/>
      <c r="H64" s="95"/>
    </row>
    <row r="65" spans="1:8">
      <c r="A65" s="123" t="s">
        <v>111</v>
      </c>
      <c r="B65" s="124">
        <v>3.3563476826594725E-2</v>
      </c>
      <c r="C65" s="125">
        <v>0.47947824037992465</v>
      </c>
      <c r="D65" s="126">
        <v>99.481824348638938</v>
      </c>
      <c r="E65" s="127"/>
      <c r="F65" s="127"/>
      <c r="G65" s="128"/>
      <c r="H65" s="95"/>
    </row>
    <row r="66" spans="1:8">
      <c r="A66" s="123" t="s">
        <v>112</v>
      </c>
      <c r="B66" s="124">
        <v>1.9962490491209239E-2</v>
      </c>
      <c r="C66" s="125">
        <v>0.28517843558870343</v>
      </c>
      <c r="D66" s="126">
        <v>99.767002784227643</v>
      </c>
      <c r="E66" s="127"/>
      <c r="F66" s="127"/>
      <c r="G66" s="128"/>
      <c r="H66" s="95"/>
    </row>
    <row r="67" spans="1:8">
      <c r="A67" s="129" t="s">
        <v>113</v>
      </c>
      <c r="B67" s="130">
        <v>1.6309805104062703E-2</v>
      </c>
      <c r="C67" s="131">
        <v>0.23299721577232432</v>
      </c>
      <c r="D67" s="132">
        <v>100</v>
      </c>
      <c r="E67" s="133"/>
      <c r="F67" s="133"/>
      <c r="G67" s="134"/>
      <c r="H67" s="95"/>
    </row>
    <row r="68" spans="1:8">
      <c r="A68" s="100" t="s">
        <v>114</v>
      </c>
      <c r="B68" s="100"/>
      <c r="C68" s="100"/>
      <c r="D68" s="100"/>
      <c r="E68" s="100"/>
      <c r="F68" s="100"/>
      <c r="G68" s="100"/>
      <c r="H68" s="95"/>
    </row>
    <row r="74" spans="1:8">
      <c r="A74" s="101" t="s">
        <v>92</v>
      </c>
      <c r="B74" s="101"/>
      <c r="C74" s="101"/>
      <c r="D74" s="95"/>
    </row>
    <row r="75" spans="1:8">
      <c r="A75" s="135" t="s">
        <v>93</v>
      </c>
      <c r="B75" s="135"/>
      <c r="C75" s="136">
        <v>0.91678597003620066</v>
      </c>
      <c r="D75" s="95"/>
    </row>
    <row r="76" spans="1:8" ht="20.399999999999999">
      <c r="A76" s="137" t="s">
        <v>94</v>
      </c>
      <c r="B76" s="138" t="s">
        <v>95</v>
      </c>
      <c r="C76" s="139">
        <v>2117.427628676372</v>
      </c>
      <c r="D76" s="95"/>
    </row>
    <row r="77" spans="1:8">
      <c r="A77" s="137"/>
      <c r="B77" s="138" t="s">
        <v>96</v>
      </c>
      <c r="C77" s="140">
        <v>21</v>
      </c>
      <c r="D77" s="95"/>
    </row>
    <row r="78" spans="1:8">
      <c r="A78" s="141"/>
      <c r="B78" s="142" t="s">
        <v>97</v>
      </c>
      <c r="C78" s="143">
        <v>0</v>
      </c>
      <c r="D78" s="95"/>
    </row>
    <row r="81" spans="1:8">
      <c r="A81" s="101" t="s">
        <v>98</v>
      </c>
      <c r="B81" s="101"/>
      <c r="C81" s="95"/>
    </row>
    <row r="82" spans="1:8">
      <c r="A82" s="144" t="s">
        <v>10</v>
      </c>
      <c r="B82" s="144" t="s">
        <v>102</v>
      </c>
      <c r="C82" s="95"/>
    </row>
    <row r="83" spans="1:8">
      <c r="A83" s="145" t="s">
        <v>73</v>
      </c>
      <c r="B83" s="146">
        <v>0.87055089075313496</v>
      </c>
      <c r="C83" s="95"/>
    </row>
    <row r="84" spans="1:8">
      <c r="A84" s="147" t="s">
        <v>74</v>
      </c>
      <c r="B84" s="148">
        <v>0.72415245653636995</v>
      </c>
      <c r="C84" s="95"/>
    </row>
    <row r="85" spans="1:8">
      <c r="A85" s="147" t="s">
        <v>75</v>
      </c>
      <c r="B85" s="148">
        <v>0.77395288609493995</v>
      </c>
      <c r="C85" s="95"/>
    </row>
    <row r="86" spans="1:8">
      <c r="A86" s="147" t="s">
        <v>76</v>
      </c>
      <c r="B86" s="148">
        <v>0.71750714241736602</v>
      </c>
      <c r="C86" s="95"/>
    </row>
    <row r="87" spans="1:8">
      <c r="A87" s="147" t="s">
        <v>77</v>
      </c>
      <c r="B87" s="148">
        <v>0.57983634510485005</v>
      </c>
      <c r="C87" s="95"/>
    </row>
    <row r="88" spans="1:8">
      <c r="A88" s="147" t="s">
        <v>78</v>
      </c>
      <c r="B88" s="148">
        <v>0.57380000067117498</v>
      </c>
      <c r="C88" s="95"/>
    </row>
    <row r="89" spans="1:8">
      <c r="A89" s="149" t="s">
        <v>79</v>
      </c>
      <c r="B89" s="150">
        <v>0.61033230900908997</v>
      </c>
      <c r="C89" s="95"/>
    </row>
    <row r="95" spans="1:8">
      <c r="A95" s="101" t="s">
        <v>101</v>
      </c>
      <c r="B95" s="101"/>
      <c r="C95" s="101"/>
      <c r="D95" s="101"/>
      <c r="E95" s="101"/>
      <c r="F95" s="101"/>
      <c r="G95" s="101"/>
      <c r="H95" s="151"/>
    </row>
    <row r="96" spans="1:8">
      <c r="A96" s="152" t="s">
        <v>102</v>
      </c>
      <c r="B96" s="152" t="s">
        <v>103</v>
      </c>
      <c r="C96" s="153"/>
      <c r="D96" s="154"/>
      <c r="E96" s="154" t="s">
        <v>104</v>
      </c>
      <c r="F96" s="153"/>
      <c r="G96" s="154"/>
      <c r="H96" s="151"/>
    </row>
    <row r="97" spans="1:8" ht="21">
      <c r="A97" s="103"/>
      <c r="B97" s="155" t="s">
        <v>18</v>
      </c>
      <c r="C97" s="156" t="s">
        <v>105</v>
      </c>
      <c r="D97" s="157" t="s">
        <v>106</v>
      </c>
      <c r="E97" s="156" t="s">
        <v>18</v>
      </c>
      <c r="F97" s="156" t="s">
        <v>105</v>
      </c>
      <c r="G97" s="157" t="s">
        <v>106</v>
      </c>
      <c r="H97" s="151"/>
    </row>
    <row r="98" spans="1:8">
      <c r="A98" s="158" t="s">
        <v>107</v>
      </c>
      <c r="B98" s="159">
        <v>12.1384191468961</v>
      </c>
      <c r="C98" s="160">
        <v>42.243413112066897</v>
      </c>
      <c r="D98" s="160">
        <f>C98</f>
        <v>42.243413112066897</v>
      </c>
      <c r="E98" s="159">
        <v>11.1384191468961</v>
      </c>
      <c r="F98" s="160">
        <v>37.413112066899998</v>
      </c>
      <c r="G98" s="161">
        <f>C98</f>
        <v>42.243413112066897</v>
      </c>
      <c r="H98" s="151"/>
    </row>
    <row r="99" spans="1:8">
      <c r="A99" s="162" t="s">
        <v>108</v>
      </c>
      <c r="B99" s="163">
        <v>8.52093861511438</v>
      </c>
      <c r="C99" s="164">
        <v>28.170577562976501</v>
      </c>
      <c r="D99" s="164">
        <f>SUM(C98:C99)</f>
        <v>70.413990675043394</v>
      </c>
      <c r="E99" s="163">
        <v>9.8615114380000009</v>
      </c>
      <c r="F99" s="165">
        <v>29.775629765000001</v>
      </c>
      <c r="G99" s="166">
        <f>SUM(F98:F99)</f>
        <v>67.188741831900003</v>
      </c>
      <c r="H99" s="151"/>
    </row>
    <row r="100" spans="1:8">
      <c r="A100" s="162" t="s">
        <v>109</v>
      </c>
      <c r="B100" s="163">
        <v>4.3382521669185898</v>
      </c>
      <c r="C100" s="164">
        <v>16.4093840288275</v>
      </c>
      <c r="D100" s="164">
        <f>SUM(C98:C100)</f>
        <v>86.823374703870897</v>
      </c>
      <c r="E100" s="163">
        <v>5.86691859</v>
      </c>
      <c r="F100" s="165">
        <v>18.840288274999999</v>
      </c>
      <c r="G100" s="166">
        <f>SUM(F98:F100)</f>
        <v>86.029030106899995</v>
      </c>
      <c r="H100" s="151"/>
    </row>
    <row r="101" spans="1:8">
      <c r="A101" s="162" t="s">
        <v>110</v>
      </c>
      <c r="B101" s="163">
        <v>1.2505176562217999</v>
      </c>
      <c r="C101" s="164">
        <v>10.043823567590801</v>
      </c>
      <c r="D101" s="164">
        <f>SUM(C98:C101)</f>
        <v>96.867198271461703</v>
      </c>
      <c r="E101" s="163">
        <v>1.5176562218</v>
      </c>
      <c r="F101" s="165">
        <v>10.837823567590799</v>
      </c>
      <c r="G101" s="166">
        <f>SUM(F98:F101)</f>
        <v>96.866853674490798</v>
      </c>
      <c r="H101" s="151"/>
    </row>
    <row r="102" spans="1:8">
      <c r="A102" s="162" t="s">
        <v>111</v>
      </c>
      <c r="B102" s="163">
        <v>0.617525280793493</v>
      </c>
      <c r="C102" s="164">
        <v>0.48968866997288796</v>
      </c>
      <c r="D102" s="164">
        <v>97.35688694143478</v>
      </c>
      <c r="E102" s="165"/>
      <c r="F102" s="165"/>
      <c r="G102" s="166"/>
      <c r="H102" s="151"/>
    </row>
    <row r="103" spans="1:8">
      <c r="A103" s="162" t="s">
        <v>112</v>
      </c>
      <c r="B103" s="163">
        <v>0.10248471577412396</v>
      </c>
      <c r="C103" s="164">
        <v>0.42701964905884982</v>
      </c>
      <c r="D103" s="164">
        <v>97.783906590493629</v>
      </c>
      <c r="E103" s="165"/>
      <c r="F103" s="165"/>
      <c r="G103" s="167"/>
      <c r="H103" s="151"/>
    </row>
    <row r="104" spans="1:8">
      <c r="A104" s="162" t="s">
        <v>113</v>
      </c>
      <c r="B104" s="163">
        <v>7.8561428279249307E-2</v>
      </c>
      <c r="C104" s="164">
        <v>0.32733928449687211</v>
      </c>
      <c r="D104" s="164">
        <v>98.111245874990502</v>
      </c>
      <c r="E104" s="165"/>
      <c r="F104" s="165"/>
      <c r="G104" s="167"/>
      <c r="H104" s="151"/>
    </row>
    <row r="105" spans="1:8">
      <c r="A105" s="162" t="s">
        <v>115</v>
      </c>
      <c r="B105" s="163">
        <v>6.9860232232449318E-2</v>
      </c>
      <c r="C105" s="164">
        <v>0.29108430096853882</v>
      </c>
      <c r="D105" s="168">
        <v>98.402330175959037</v>
      </c>
      <c r="E105" s="165"/>
      <c r="F105" s="165"/>
      <c r="G105" s="167"/>
      <c r="H105" s="151"/>
    </row>
    <row r="106" spans="1:8">
      <c r="A106" s="162" t="s">
        <v>116</v>
      </c>
      <c r="B106" s="163">
        <v>6.3164781627925423E-2</v>
      </c>
      <c r="C106" s="164">
        <v>0.26318659011635592</v>
      </c>
      <c r="D106" s="168">
        <v>98.665516766075399</v>
      </c>
      <c r="E106" s="165"/>
      <c r="F106" s="165"/>
      <c r="G106" s="167"/>
      <c r="H106" s="151"/>
    </row>
    <row r="107" spans="1:8">
      <c r="A107" s="162" t="s">
        <v>117</v>
      </c>
      <c r="B107" s="163">
        <v>4.6689103635369683E-2</v>
      </c>
      <c r="C107" s="164">
        <v>0.19453793181404033</v>
      </c>
      <c r="D107" s="168">
        <v>98.860054697889439</v>
      </c>
      <c r="E107" s="165"/>
      <c r="F107" s="165"/>
      <c r="G107" s="167"/>
      <c r="H107" s="151"/>
    </row>
    <row r="108" spans="1:8">
      <c r="A108" s="162" t="s">
        <v>118</v>
      </c>
      <c r="B108" s="163">
        <v>3.9254218097878976E-2</v>
      </c>
      <c r="C108" s="164">
        <v>0.16355924207449574</v>
      </c>
      <c r="D108" s="168">
        <v>99.023613939963937</v>
      </c>
      <c r="E108" s="165"/>
      <c r="F108" s="165"/>
      <c r="G108" s="167"/>
      <c r="H108" s="151"/>
    </row>
    <row r="109" spans="1:8">
      <c r="A109" s="162" t="s">
        <v>119</v>
      </c>
      <c r="B109" s="163">
        <v>3.7591021046995375E-2</v>
      </c>
      <c r="C109" s="164">
        <v>0.15662925436248074</v>
      </c>
      <c r="D109" s="168">
        <v>99.180243194326422</v>
      </c>
      <c r="E109" s="165"/>
      <c r="F109" s="165"/>
      <c r="G109" s="167"/>
      <c r="H109" s="151"/>
    </row>
    <row r="110" spans="1:8">
      <c r="A110" s="162" t="s">
        <v>120</v>
      </c>
      <c r="B110" s="163">
        <v>3.2952803315127052E-2</v>
      </c>
      <c r="C110" s="164">
        <v>0.13730334714636272</v>
      </c>
      <c r="D110" s="168">
        <v>99.31754654147278</v>
      </c>
      <c r="E110" s="165"/>
      <c r="F110" s="165"/>
      <c r="G110" s="167"/>
      <c r="H110" s="151"/>
    </row>
    <row r="111" spans="1:8">
      <c r="A111" s="162" t="s">
        <v>121</v>
      </c>
      <c r="B111" s="163">
        <v>2.5934935722035122E-2</v>
      </c>
      <c r="C111" s="164">
        <v>0.10806223217514634</v>
      </c>
      <c r="D111" s="168">
        <v>99.425608773647923</v>
      </c>
      <c r="E111" s="165"/>
      <c r="F111" s="165"/>
      <c r="G111" s="167"/>
      <c r="H111" s="151"/>
    </row>
    <row r="112" spans="1:8">
      <c r="A112" s="162" t="s">
        <v>122</v>
      </c>
      <c r="B112" s="163">
        <v>2.2401137693410639E-2</v>
      </c>
      <c r="C112" s="164">
        <v>9.3338073722544324E-2</v>
      </c>
      <c r="D112" s="168">
        <v>99.518946847370472</v>
      </c>
      <c r="E112" s="165"/>
      <c r="F112" s="165"/>
      <c r="G112" s="167"/>
      <c r="H112" s="151"/>
    </row>
    <row r="113" spans="1:8">
      <c r="A113" s="162" t="s">
        <v>123</v>
      </c>
      <c r="B113" s="163">
        <v>2.0877014568516195E-2</v>
      </c>
      <c r="C113" s="164">
        <v>8.6987560702150815E-2</v>
      </c>
      <c r="D113" s="168">
        <v>99.605934408072628</v>
      </c>
      <c r="E113" s="165"/>
      <c r="F113" s="165"/>
      <c r="G113" s="167"/>
      <c r="H113" s="151"/>
    </row>
    <row r="114" spans="1:8">
      <c r="A114" s="162" t="s">
        <v>124</v>
      </c>
      <c r="B114" s="163">
        <v>1.8670182802901777E-2</v>
      </c>
      <c r="C114" s="164">
        <v>7.7792428345424075E-2</v>
      </c>
      <c r="D114" s="168">
        <v>99.683726836418046</v>
      </c>
      <c r="E114" s="165"/>
      <c r="F114" s="165"/>
      <c r="G114" s="167"/>
      <c r="H114" s="151"/>
    </row>
    <row r="115" spans="1:8">
      <c r="A115" s="162" t="s">
        <v>125</v>
      </c>
      <c r="B115" s="163">
        <v>1.7319456150915406E-2</v>
      </c>
      <c r="C115" s="164">
        <v>7.2164400628814185E-2</v>
      </c>
      <c r="D115" s="168">
        <v>99.755891237046853</v>
      </c>
      <c r="E115" s="165"/>
      <c r="F115" s="165"/>
      <c r="G115" s="167"/>
      <c r="H115" s="151"/>
    </row>
    <row r="116" spans="1:8">
      <c r="A116" s="162" t="s">
        <v>126</v>
      </c>
      <c r="B116" s="163">
        <v>1.3103287976102331E-2</v>
      </c>
      <c r="C116" s="164">
        <v>5.4597033233759709E-2</v>
      </c>
      <c r="D116" s="168">
        <v>99.810488270280615</v>
      </c>
      <c r="E116" s="165"/>
      <c r="F116" s="165"/>
      <c r="G116" s="167"/>
      <c r="H116" s="151"/>
    </row>
    <row r="117" spans="1:8">
      <c r="A117" s="162" t="s">
        <v>127</v>
      </c>
      <c r="B117" s="163">
        <v>1.2480721310767778E-2</v>
      </c>
      <c r="C117" s="164">
        <v>5.2003005461532407E-2</v>
      </c>
      <c r="D117" s="168">
        <v>99.862491275742144</v>
      </c>
      <c r="E117" s="165"/>
      <c r="F117" s="165"/>
      <c r="G117" s="167"/>
      <c r="H117" s="151"/>
    </row>
    <row r="118" spans="1:8">
      <c r="A118" s="162" t="s">
        <v>128</v>
      </c>
      <c r="B118" s="163">
        <v>1.1118996930260392E-2</v>
      </c>
      <c r="C118" s="164">
        <v>4.6329153876084966E-2</v>
      </c>
      <c r="D118" s="168">
        <v>99.908820429618231</v>
      </c>
      <c r="E118" s="165"/>
      <c r="F118" s="165"/>
      <c r="G118" s="167"/>
      <c r="H118" s="151"/>
    </row>
    <row r="119" spans="1:8">
      <c r="A119" s="162" t="s">
        <v>129</v>
      </c>
      <c r="B119" s="163">
        <v>9.7124160625790268E-3</v>
      </c>
      <c r="C119" s="164">
        <v>4.046840026074594E-2</v>
      </c>
      <c r="D119" s="168">
        <v>99.949288829878981</v>
      </c>
      <c r="E119" s="165"/>
      <c r="F119" s="165"/>
      <c r="G119" s="167"/>
      <c r="H119" s="151"/>
    </row>
    <row r="120" spans="1:8">
      <c r="A120" s="162" t="s">
        <v>130</v>
      </c>
      <c r="B120" s="163">
        <v>7.0948846576365139E-3</v>
      </c>
      <c r="C120" s="164">
        <v>2.956201940681881E-2</v>
      </c>
      <c r="D120" s="168">
        <v>99.978850849285806</v>
      </c>
      <c r="E120" s="165"/>
      <c r="F120" s="165"/>
      <c r="G120" s="167"/>
      <c r="H120" s="151"/>
    </row>
    <row r="121" spans="1:8">
      <c r="A121" s="169" t="s">
        <v>131</v>
      </c>
      <c r="B121" s="170">
        <v>5.0757961714125192E-3</v>
      </c>
      <c r="C121" s="171">
        <v>2.1149150714218832E-2</v>
      </c>
      <c r="D121" s="172">
        <v>100</v>
      </c>
      <c r="E121" s="173"/>
      <c r="F121" s="173"/>
      <c r="G121" s="174"/>
      <c r="H121" s="151"/>
    </row>
    <row r="122" spans="1:8">
      <c r="A122" s="175" t="s">
        <v>114</v>
      </c>
      <c r="B122" s="175"/>
      <c r="C122" s="175"/>
      <c r="D122" s="175"/>
      <c r="E122" s="175"/>
      <c r="F122" s="175"/>
      <c r="G122" s="175"/>
      <c r="H122" s="151"/>
    </row>
  </sheetData>
  <mergeCells count="26">
    <mergeCell ref="A122:G122"/>
    <mergeCell ref="A75:B75"/>
    <mergeCell ref="A76:A78"/>
    <mergeCell ref="A81:B81"/>
    <mergeCell ref="A95:G95"/>
    <mergeCell ref="A96:A97"/>
    <mergeCell ref="B96:D96"/>
    <mergeCell ref="E96:G96"/>
    <mergeCell ref="A58:G58"/>
    <mergeCell ref="A59:A60"/>
    <mergeCell ref="B59:D59"/>
    <mergeCell ref="E59:G59"/>
    <mergeCell ref="A68:G68"/>
    <mergeCell ref="A74:C74"/>
    <mergeCell ref="A15:A17"/>
    <mergeCell ref="A23:B23"/>
    <mergeCell ref="A24:B24"/>
    <mergeCell ref="A27:E27"/>
    <mergeCell ref="B28:E28"/>
    <mergeCell ref="H37:I37"/>
    <mergeCell ref="A1:F1"/>
    <mergeCell ref="A3:G3"/>
    <mergeCell ref="A8:G8"/>
    <mergeCell ref="A10:G10"/>
    <mergeCell ref="A13:C13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7" sqref="C7"/>
    </sheetView>
  </sheetViews>
  <sheetFormatPr defaultRowHeight="13.2"/>
  <cols>
    <col min="1" max="1" width="8.88671875" style="69"/>
    <col min="2" max="2" width="19.77734375" style="69" customWidth="1"/>
    <col min="3" max="16384" width="8.88671875" style="69"/>
  </cols>
  <sheetData>
    <row r="1" spans="1:8">
      <c r="A1" s="176" t="s">
        <v>132</v>
      </c>
      <c r="B1" s="176"/>
      <c r="C1" s="176"/>
      <c r="D1" s="176"/>
      <c r="E1" s="176"/>
      <c r="F1" s="176"/>
      <c r="G1" s="177"/>
    </row>
    <row r="2" spans="1:8" ht="13.8" thickBot="1">
      <c r="A2" s="178" t="s">
        <v>10</v>
      </c>
      <c r="B2" s="178"/>
      <c r="C2" s="179" t="s">
        <v>133</v>
      </c>
      <c r="D2" s="180" t="s">
        <v>134</v>
      </c>
      <c r="E2" s="180" t="s">
        <v>135</v>
      </c>
      <c r="F2" s="181" t="s">
        <v>136</v>
      </c>
      <c r="G2" s="177"/>
    </row>
    <row r="3" spans="1:8" ht="16.2" thickTop="1">
      <c r="A3" s="182" t="s">
        <v>133</v>
      </c>
      <c r="B3" s="183" t="s">
        <v>137</v>
      </c>
      <c r="C3" s="184">
        <v>1</v>
      </c>
      <c r="D3" s="185" t="s">
        <v>138</v>
      </c>
      <c r="E3" s="185" t="s">
        <v>139</v>
      </c>
      <c r="F3" s="186" t="s">
        <v>140</v>
      </c>
      <c r="G3" s="177"/>
    </row>
    <row r="4" spans="1:8">
      <c r="A4" s="187"/>
      <c r="B4" s="188" t="s">
        <v>141</v>
      </c>
      <c r="C4" s="189"/>
      <c r="D4" s="190">
        <v>3.803965447365332E-109</v>
      </c>
      <c r="E4" s="190">
        <v>9.5108690181604133E-100</v>
      </c>
      <c r="F4" s="191">
        <v>2.3229841080223552E-86</v>
      </c>
      <c r="G4" s="177"/>
    </row>
    <row r="5" spans="1:8" ht="15.6">
      <c r="A5" s="192" t="s">
        <v>134</v>
      </c>
      <c r="B5" s="188" t="s">
        <v>137</v>
      </c>
      <c r="C5" s="193" t="s">
        <v>138</v>
      </c>
      <c r="D5" s="194">
        <v>1</v>
      </c>
      <c r="E5" s="195" t="s">
        <v>142</v>
      </c>
      <c r="F5" s="196" t="s">
        <v>143</v>
      </c>
      <c r="G5" s="177"/>
    </row>
    <row r="6" spans="1:8">
      <c r="A6" s="187"/>
      <c r="B6" s="188" t="s">
        <v>141</v>
      </c>
      <c r="C6" s="197">
        <v>3.803965447365332E-109</v>
      </c>
      <c r="D6" s="198"/>
      <c r="E6" s="190">
        <v>3.8707273836520899E-102</v>
      </c>
      <c r="F6" s="191">
        <v>8.0752759644737098E-98</v>
      </c>
      <c r="G6" s="177"/>
    </row>
    <row r="7" spans="1:8" ht="15.6">
      <c r="A7" s="192" t="s">
        <v>135</v>
      </c>
      <c r="B7" s="188" t="s">
        <v>137</v>
      </c>
      <c r="C7" s="193" t="s">
        <v>139</v>
      </c>
      <c r="D7" s="195" t="s">
        <v>142</v>
      </c>
      <c r="E7" s="194">
        <v>1</v>
      </c>
      <c r="F7" s="196" t="s">
        <v>144</v>
      </c>
      <c r="G7" s="177"/>
    </row>
    <row r="8" spans="1:8">
      <c r="A8" s="187"/>
      <c r="B8" s="188" t="s">
        <v>141</v>
      </c>
      <c r="C8" s="197">
        <v>9.5108690181604133E-100</v>
      </c>
      <c r="D8" s="190">
        <v>3.8707273836520899E-102</v>
      </c>
      <c r="E8" s="198"/>
      <c r="F8" s="191">
        <v>3.1575050914239332E-94</v>
      </c>
      <c r="G8" s="177"/>
    </row>
    <row r="9" spans="1:8" ht="15.6">
      <c r="A9" s="192" t="s">
        <v>136</v>
      </c>
      <c r="B9" s="188" t="s">
        <v>137</v>
      </c>
      <c r="C9" s="193" t="s">
        <v>140</v>
      </c>
      <c r="D9" s="195" t="s">
        <v>143</v>
      </c>
      <c r="E9" s="195" t="s">
        <v>144</v>
      </c>
      <c r="F9" s="199">
        <v>1</v>
      </c>
      <c r="G9" s="177"/>
    </row>
    <row r="10" spans="1:8" ht="13.8" thickBot="1">
      <c r="A10" s="200"/>
      <c r="B10" s="201" t="s">
        <v>141</v>
      </c>
      <c r="C10" s="202">
        <v>2.3229841080223552E-86</v>
      </c>
      <c r="D10" s="203">
        <v>8.0752759644737098E-98</v>
      </c>
      <c r="E10" s="203">
        <v>3.1575050914239332E-94</v>
      </c>
      <c r="F10" s="204"/>
      <c r="G10" s="177"/>
    </row>
    <row r="11" spans="1:8" ht="13.8" thickTop="1">
      <c r="A11" s="205" t="s">
        <v>145</v>
      </c>
      <c r="B11" s="205"/>
      <c r="C11" s="205"/>
      <c r="D11" s="205"/>
      <c r="E11" s="205"/>
      <c r="F11" s="205"/>
      <c r="G11" s="177"/>
    </row>
    <row r="15" spans="1:8" ht="13.8" thickBot="1">
      <c r="A15" s="176" t="s">
        <v>132</v>
      </c>
      <c r="B15" s="176"/>
      <c r="C15" s="176"/>
      <c r="D15" s="176"/>
      <c r="E15" s="176"/>
      <c r="F15" s="176"/>
      <c r="G15" s="176"/>
      <c r="H15" s="206"/>
    </row>
    <row r="16" spans="1:8" ht="13.8" thickTop="1">
      <c r="A16" s="207" t="s">
        <v>10</v>
      </c>
      <c r="B16" s="207"/>
      <c r="C16" s="208" t="s">
        <v>133</v>
      </c>
      <c r="D16" s="209" t="s">
        <v>134</v>
      </c>
      <c r="E16" s="209" t="s">
        <v>135</v>
      </c>
      <c r="F16" s="209" t="s">
        <v>136</v>
      </c>
      <c r="G16" s="210" t="s">
        <v>146</v>
      </c>
      <c r="H16" s="206"/>
    </row>
    <row r="17" spans="1:8" ht="15.6">
      <c r="A17" s="211" t="s">
        <v>146</v>
      </c>
      <c r="B17" s="212" t="s">
        <v>137</v>
      </c>
      <c r="C17" s="213" t="s">
        <v>147</v>
      </c>
      <c r="D17" s="214" t="s">
        <v>148</v>
      </c>
      <c r="E17" s="214" t="s">
        <v>149</v>
      </c>
      <c r="F17" s="214" t="s">
        <v>150</v>
      </c>
      <c r="G17" s="215">
        <v>1</v>
      </c>
      <c r="H17" s="206"/>
    </row>
    <row r="18" spans="1:8" ht="13.8" thickBot="1">
      <c r="A18" s="216"/>
      <c r="B18" s="217" t="s">
        <v>141</v>
      </c>
      <c r="C18" s="218">
        <v>6.0975748455869816E-116</v>
      </c>
      <c r="D18" s="219">
        <v>1.3147116809791998E-112</v>
      </c>
      <c r="E18" s="219">
        <v>1.2991600886775611E-107</v>
      </c>
      <c r="F18" s="219">
        <v>7.0945507337370474E-88</v>
      </c>
      <c r="G18" s="220"/>
      <c r="H18" s="206"/>
    </row>
    <row r="19" spans="1:8" ht="13.8" thickTop="1">
      <c r="A19" s="221" t="s">
        <v>145</v>
      </c>
      <c r="B19" s="221"/>
      <c r="C19" s="221"/>
      <c r="D19" s="221"/>
      <c r="E19" s="221"/>
      <c r="F19" s="221"/>
      <c r="G19" s="221"/>
      <c r="H19" s="206"/>
    </row>
  </sheetData>
  <mergeCells count="11">
    <mergeCell ref="A11:F11"/>
    <mergeCell ref="A15:G15"/>
    <mergeCell ref="A16:B16"/>
    <mergeCell ref="A17:A18"/>
    <mergeCell ref="A19:G19"/>
    <mergeCell ref="A1:F1"/>
    <mergeCell ref="A2:B2"/>
    <mergeCell ref="A3:A4"/>
    <mergeCell ref="A5:A6"/>
    <mergeCell ref="A7:A8"/>
    <mergeCell ref="A9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33"/>
  <sheetViews>
    <sheetView workbookViewId="0">
      <selection activeCell="B4" sqref="B4"/>
    </sheetView>
  </sheetViews>
  <sheetFormatPr defaultRowHeight="10.199999999999999"/>
  <cols>
    <col min="1" max="16384" width="8.88671875" style="224"/>
  </cols>
  <sheetData>
    <row r="2" spans="1:12">
      <c r="A2" s="222" t="s">
        <v>151</v>
      </c>
      <c r="B2" s="222"/>
      <c r="C2" s="222"/>
      <c r="D2" s="222"/>
      <c r="E2" s="223"/>
    </row>
    <row r="3" spans="1:12" ht="20.399999999999999">
      <c r="A3" s="225" t="s">
        <v>152</v>
      </c>
      <c r="B3" s="226" t="s">
        <v>153</v>
      </c>
      <c r="C3" s="227" t="s">
        <v>154</v>
      </c>
      <c r="D3" s="228" t="s">
        <v>155</v>
      </c>
      <c r="E3" s="223"/>
    </row>
    <row r="4" spans="1:12" ht="12.6">
      <c r="A4" s="229" t="s">
        <v>107</v>
      </c>
      <c r="B4" s="230" t="s">
        <v>156</v>
      </c>
      <c r="C4" s="231"/>
      <c r="D4" s="232" t="s">
        <v>157</v>
      </c>
      <c r="E4" s="223"/>
    </row>
    <row r="5" spans="1:12">
      <c r="A5" s="233" t="s">
        <v>158</v>
      </c>
      <c r="B5" s="233"/>
      <c r="C5" s="233"/>
      <c r="D5" s="233"/>
      <c r="E5" s="223"/>
    </row>
    <row r="6" spans="1:12">
      <c r="A6" s="233" t="s">
        <v>159</v>
      </c>
      <c r="B6" s="233"/>
      <c r="C6" s="233"/>
      <c r="D6" s="233"/>
      <c r="E6" s="223"/>
    </row>
    <row r="8" spans="1:12">
      <c r="A8" s="222" t="s">
        <v>160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3"/>
    </row>
    <row r="9" spans="1:12">
      <c r="A9" s="234" t="s">
        <v>152</v>
      </c>
      <c r="B9" s="235" t="s">
        <v>161</v>
      </c>
      <c r="C9" s="236" t="s">
        <v>162</v>
      </c>
      <c r="D9" s="236" t="s">
        <v>163</v>
      </c>
      <c r="E9" s="236" t="s">
        <v>164</v>
      </c>
      <c r="F9" s="236" t="s">
        <v>165</v>
      </c>
      <c r="G9" s="236"/>
      <c r="H9" s="236"/>
      <c r="I9" s="236"/>
      <c r="J9" s="236"/>
      <c r="K9" s="237" t="s">
        <v>166</v>
      </c>
      <c r="L9" s="223"/>
    </row>
    <row r="10" spans="1:12" ht="20.399999999999999">
      <c r="A10" s="238"/>
      <c r="B10" s="239"/>
      <c r="C10" s="240"/>
      <c r="D10" s="240"/>
      <c r="E10" s="240"/>
      <c r="F10" s="227" t="s">
        <v>167</v>
      </c>
      <c r="G10" s="227" t="s">
        <v>168</v>
      </c>
      <c r="H10" s="227" t="s">
        <v>169</v>
      </c>
      <c r="I10" s="227" t="s">
        <v>170</v>
      </c>
      <c r="J10" s="227" t="s">
        <v>171</v>
      </c>
      <c r="K10" s="241"/>
      <c r="L10" s="223"/>
    </row>
    <row r="11" spans="1:12" ht="12.6">
      <c r="A11" s="229" t="s">
        <v>107</v>
      </c>
      <c r="B11" s="242" t="s">
        <v>172</v>
      </c>
      <c r="C11" s="243">
        <v>0.99010067451939499</v>
      </c>
      <c r="D11" s="243">
        <v>0.98978134143937546</v>
      </c>
      <c r="E11" s="244">
        <v>0.1010873808179069</v>
      </c>
      <c r="F11" s="243">
        <v>0.99010067451939499</v>
      </c>
      <c r="G11" s="243">
        <v>3100.5264924601083</v>
      </c>
      <c r="H11" s="245">
        <v>4</v>
      </c>
      <c r="I11" s="245">
        <v>124</v>
      </c>
      <c r="J11" s="243">
        <v>3.3314726541355678E-123</v>
      </c>
      <c r="K11" s="246">
        <v>1.45453843582217</v>
      </c>
      <c r="L11" s="223"/>
    </row>
    <row r="12" spans="1:12">
      <c r="A12" s="233" t="s">
        <v>173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23"/>
    </row>
    <row r="13" spans="1:12">
      <c r="A13" s="233" t="s">
        <v>174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23"/>
    </row>
    <row r="16" spans="1:12">
      <c r="A16" s="222" t="s">
        <v>175</v>
      </c>
      <c r="B16" s="222"/>
      <c r="C16" s="222"/>
      <c r="D16" s="222"/>
      <c r="E16" s="222"/>
      <c r="F16" s="222"/>
      <c r="G16" s="222"/>
      <c r="H16" s="223"/>
    </row>
    <row r="17" spans="1:10" ht="20.399999999999999">
      <c r="A17" s="238" t="s">
        <v>152</v>
      </c>
      <c r="B17" s="238"/>
      <c r="C17" s="226" t="s">
        <v>176</v>
      </c>
      <c r="D17" s="227" t="s">
        <v>96</v>
      </c>
      <c r="E17" s="227" t="s">
        <v>177</v>
      </c>
      <c r="F17" s="227" t="s">
        <v>178</v>
      </c>
      <c r="G17" s="228" t="s">
        <v>97</v>
      </c>
      <c r="H17" s="223"/>
    </row>
    <row r="18" spans="1:10" ht="12.6">
      <c r="A18" s="247" t="s">
        <v>107</v>
      </c>
      <c r="B18" s="248" t="s">
        <v>179</v>
      </c>
      <c r="C18" s="249">
        <v>126.73288633848256</v>
      </c>
      <c r="D18" s="250">
        <v>4</v>
      </c>
      <c r="E18" s="251">
        <v>31.68322158462064</v>
      </c>
      <c r="F18" s="251">
        <v>3100.5264924601233</v>
      </c>
      <c r="G18" s="252" t="s">
        <v>180</v>
      </c>
      <c r="H18" s="223"/>
    </row>
    <row r="19" spans="1:10">
      <c r="A19" s="253"/>
      <c r="B19" s="254" t="s">
        <v>181</v>
      </c>
      <c r="C19" s="255">
        <v>1.2671136615174419</v>
      </c>
      <c r="D19" s="256">
        <v>124</v>
      </c>
      <c r="E19" s="257">
        <v>1.0218658560624531E-2</v>
      </c>
      <c r="F19" s="258"/>
      <c r="G19" s="259"/>
      <c r="H19" s="223"/>
    </row>
    <row r="20" spans="1:10">
      <c r="A20" s="260"/>
      <c r="B20" s="261" t="s">
        <v>18</v>
      </c>
      <c r="C20" s="262">
        <v>128</v>
      </c>
      <c r="D20" s="263">
        <v>128</v>
      </c>
      <c r="E20" s="264"/>
      <c r="F20" s="264"/>
      <c r="G20" s="265"/>
      <c r="H20" s="223"/>
    </row>
    <row r="21" spans="1:10">
      <c r="A21" s="233" t="s">
        <v>158</v>
      </c>
      <c r="B21" s="233"/>
      <c r="C21" s="233"/>
      <c r="D21" s="233"/>
      <c r="E21" s="233"/>
      <c r="F21" s="233"/>
      <c r="G21" s="233"/>
      <c r="H21" s="223"/>
    </row>
    <row r="22" spans="1:10">
      <c r="A22" s="233" t="s">
        <v>182</v>
      </c>
      <c r="B22" s="233"/>
      <c r="C22" s="233"/>
      <c r="D22" s="233"/>
      <c r="E22" s="233"/>
      <c r="F22" s="233"/>
      <c r="G22" s="233"/>
      <c r="H22" s="223"/>
    </row>
    <row r="25" spans="1:10">
      <c r="A25" s="222" t="s">
        <v>183</v>
      </c>
      <c r="B25" s="222"/>
      <c r="C25" s="222"/>
      <c r="D25" s="222"/>
      <c r="E25" s="222"/>
      <c r="F25" s="222"/>
      <c r="G25" s="222"/>
      <c r="H25" s="222"/>
      <c r="I25" s="222"/>
      <c r="J25" s="223"/>
    </row>
    <row r="26" spans="1:10" ht="20.399999999999999">
      <c r="A26" s="234" t="s">
        <v>152</v>
      </c>
      <c r="B26" s="234"/>
      <c r="C26" s="235" t="s">
        <v>184</v>
      </c>
      <c r="D26" s="236"/>
      <c r="E26" s="266" t="s">
        <v>185</v>
      </c>
      <c r="F26" s="236" t="s">
        <v>186</v>
      </c>
      <c r="G26" s="236" t="s">
        <v>97</v>
      </c>
      <c r="H26" s="236" t="s">
        <v>187</v>
      </c>
      <c r="I26" s="237"/>
      <c r="J26" s="223"/>
    </row>
    <row r="27" spans="1:10">
      <c r="A27" s="238"/>
      <c r="B27" s="238"/>
      <c r="C27" s="226" t="s">
        <v>188</v>
      </c>
      <c r="D27" s="227" t="s">
        <v>189</v>
      </c>
      <c r="E27" s="227" t="s">
        <v>190</v>
      </c>
      <c r="F27" s="240"/>
      <c r="G27" s="240"/>
      <c r="H27" s="227" t="s">
        <v>191</v>
      </c>
      <c r="I27" s="228" t="s">
        <v>192</v>
      </c>
      <c r="J27" s="223"/>
    </row>
    <row r="28" spans="1:10">
      <c r="A28" s="247" t="s">
        <v>107</v>
      </c>
      <c r="B28" s="248" t="s">
        <v>193</v>
      </c>
      <c r="C28" s="267">
        <v>-6.3216121823816987E-16</v>
      </c>
      <c r="D28" s="251">
        <v>8.9002476059209402E-3</v>
      </c>
      <c r="E28" s="268"/>
      <c r="F28" s="251">
        <v>-7.1027374319071865E-14</v>
      </c>
      <c r="G28" s="251">
        <v>1</v>
      </c>
      <c r="H28" s="268"/>
      <c r="I28" s="269"/>
      <c r="J28" s="223"/>
    </row>
    <row r="29" spans="1:10">
      <c r="A29" s="253"/>
      <c r="B29" s="254" t="s">
        <v>133</v>
      </c>
      <c r="C29" s="255">
        <v>0.41658393704149194</v>
      </c>
      <c r="D29" s="257">
        <v>6.7896706811859858E-2</v>
      </c>
      <c r="E29" s="257">
        <v>0.41658393704149183</v>
      </c>
      <c r="F29" s="257">
        <v>6.1355543825687455</v>
      </c>
      <c r="G29" s="257">
        <v>1.0504055075588842E-8</v>
      </c>
      <c r="H29" s="257">
        <f t="shared" ref="H29:H31" si="0">1/I29</f>
        <v>0.57310449323126667</v>
      </c>
      <c r="I29" s="270">
        <v>1.7448824984111</v>
      </c>
      <c r="J29" s="223">
        <f>I29*H29</f>
        <v>0.99999999999999989</v>
      </c>
    </row>
    <row r="30" spans="1:10">
      <c r="A30" s="253"/>
      <c r="B30" s="254" t="s">
        <v>134</v>
      </c>
      <c r="C30" s="255">
        <v>0.33478922754325302</v>
      </c>
      <c r="D30" s="257">
        <v>7.9026614726593641E-2</v>
      </c>
      <c r="E30" s="257">
        <v>0.33478922754325319</v>
      </c>
      <c r="F30" s="257">
        <v>4.2364110964580064</v>
      </c>
      <c r="G30" s="257">
        <v>4.3900745638432267E-5</v>
      </c>
      <c r="H30" s="257">
        <f t="shared" si="0"/>
        <v>0.81425924636539404</v>
      </c>
      <c r="I30" s="270">
        <v>1.2281100944984</v>
      </c>
      <c r="J30" s="223">
        <f t="shared" ref="J30:J32" si="1">I30*H30</f>
        <v>1</v>
      </c>
    </row>
    <row r="31" spans="1:10">
      <c r="A31" s="253"/>
      <c r="B31" s="254" t="s">
        <v>135</v>
      </c>
      <c r="C31" s="255">
        <v>0.31866379011138329</v>
      </c>
      <c r="D31" s="257">
        <v>6.448662501054897E-2</v>
      </c>
      <c r="E31" s="257">
        <v>0.31866379011138279</v>
      </c>
      <c r="F31" s="257">
        <v>4.9415485778524619</v>
      </c>
      <c r="G31" s="257">
        <v>2.4547765308373086E-6</v>
      </c>
      <c r="H31" s="257">
        <f t="shared" si="0"/>
        <v>0.91732819203305516</v>
      </c>
      <c r="I31" s="270">
        <v>1.0901223887861999</v>
      </c>
      <c r="J31" s="223">
        <f t="shared" si="1"/>
        <v>1</v>
      </c>
    </row>
    <row r="32" spans="1:10">
      <c r="A32" s="260"/>
      <c r="B32" s="261" t="s">
        <v>136</v>
      </c>
      <c r="C32" s="262">
        <v>7.17005648259742E-2</v>
      </c>
      <c r="D32" s="271">
        <v>5.5221772842807659E-2</v>
      </c>
      <c r="E32" s="271">
        <v>7.1700564825974103E-2</v>
      </c>
      <c r="F32" s="271">
        <v>1.2984111363116599</v>
      </c>
      <c r="G32" s="271">
        <v>1.9655572441112101E-2</v>
      </c>
      <c r="H32" s="271">
        <f>1/I32</f>
        <v>0.45502920291825238</v>
      </c>
      <c r="I32" s="272">
        <v>2.1976611469915999</v>
      </c>
      <c r="J32" s="223">
        <f t="shared" si="1"/>
        <v>1</v>
      </c>
    </row>
    <row r="33" spans="1:10">
      <c r="A33" s="233" t="s">
        <v>158</v>
      </c>
      <c r="B33" s="233"/>
      <c r="C33" s="233"/>
      <c r="D33" s="233"/>
      <c r="E33" s="233"/>
      <c r="F33" s="233"/>
      <c r="G33" s="233"/>
      <c r="H33" s="233"/>
      <c r="I33" s="233"/>
      <c r="J33" s="223"/>
    </row>
  </sheetData>
  <mergeCells count="26">
    <mergeCell ref="A28:A32"/>
    <mergeCell ref="A33:I33"/>
    <mergeCell ref="A21:G21"/>
    <mergeCell ref="A22:G22"/>
    <mergeCell ref="A25:I25"/>
    <mergeCell ref="A26:B27"/>
    <mergeCell ref="C26:D26"/>
    <mergeCell ref="F26:F27"/>
    <mergeCell ref="G26:G27"/>
    <mergeCell ref="H26:I26"/>
    <mergeCell ref="K9:K10"/>
    <mergeCell ref="A12:K12"/>
    <mergeCell ref="A13:K13"/>
    <mergeCell ref="A16:G16"/>
    <mergeCell ref="A17:B17"/>
    <mergeCell ref="A18:A20"/>
    <mergeCell ref="A2:D2"/>
    <mergeCell ref="A5:D5"/>
    <mergeCell ref="A6:D6"/>
    <mergeCell ref="A8:K8"/>
    <mergeCell ref="A9:A10"/>
    <mergeCell ref="B9:B10"/>
    <mergeCell ref="C9:C10"/>
    <mergeCell ref="D9:D10"/>
    <mergeCell ref="E9:E10"/>
    <mergeCell ref="F9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A17" sqref="A17"/>
    </sheetView>
  </sheetViews>
  <sheetFormatPr defaultRowHeight="13.2"/>
  <cols>
    <col min="1" max="1" width="84.77734375" style="69" customWidth="1"/>
    <col min="2" max="16384" width="8.88671875" style="69"/>
  </cols>
  <sheetData>
    <row r="1" spans="1:2" ht="13.8" thickTop="1">
      <c r="A1" s="273" t="s">
        <v>194</v>
      </c>
      <c r="B1" s="273" t="s">
        <v>195</v>
      </c>
    </row>
    <row r="2" spans="1:2">
      <c r="A2" s="274" t="s">
        <v>196</v>
      </c>
      <c r="B2" s="275" t="s">
        <v>197</v>
      </c>
    </row>
    <row r="3" spans="1:2">
      <c r="A3" s="274" t="s">
        <v>198</v>
      </c>
      <c r="B3" s="275" t="s">
        <v>197</v>
      </c>
    </row>
    <row r="4" spans="1:2">
      <c r="A4" s="274" t="s">
        <v>199</v>
      </c>
      <c r="B4" s="275" t="s">
        <v>197</v>
      </c>
    </row>
    <row r="5" spans="1:2" ht="13.8" thickBot="1">
      <c r="A5" s="276" t="s">
        <v>200</v>
      </c>
      <c r="B5" s="277" t="s">
        <v>197</v>
      </c>
    </row>
    <row r="6" spans="1:2" ht="13.8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descriptive</vt:lpstr>
      <vt:lpstr>reliability</vt:lpstr>
      <vt:lpstr>factor</vt:lpstr>
      <vt:lpstr>regression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2020-03-21T20:10:07Z</dcterms:modified>
</cp:coreProperties>
</file>