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activeTab="0"/>
  </bookViews>
  <sheets>
    <sheet name="Pila" sheetId="1" r:id="rId1"/>
  </sheets>
  <definedNames/>
  <calcPr fullCalcOnLoad="1"/>
</workbook>
</file>

<file path=xl/sharedStrings.xml><?xml version="1.0" encoding="utf-8"?>
<sst xmlns="http://schemas.openxmlformats.org/spreadsheetml/2006/main" count="137" uniqueCount="120">
  <si>
    <t>Datum</t>
  </si>
  <si>
    <t>Plánováno</t>
  </si>
  <si>
    <t>Odpracováno</t>
  </si>
  <si>
    <t>Odvedeno</t>
  </si>
  <si>
    <t>Poznámka</t>
  </si>
  <si>
    <t>HMG – týden</t>
  </si>
  <si>
    <t>Týden</t>
  </si>
  <si>
    <t>Kalendářní týden</t>
  </si>
  <si>
    <t>(min)</t>
  </si>
  <si>
    <t>4.-5.1.2014</t>
  </si>
  <si>
    <t>11.-12.1.2014</t>
  </si>
  <si>
    <t>18.-19.1.2014</t>
  </si>
  <si>
    <t>25.-26.1.2014</t>
  </si>
  <si>
    <t>1.-2.2.2014</t>
  </si>
  <si>
    <t>8.-9.2.2014</t>
  </si>
  <si>
    <t>15.-16.2.2014</t>
  </si>
  <si>
    <t>22.-23.2.2014</t>
  </si>
  <si>
    <t>1.-2.3.2014</t>
  </si>
  <si>
    <t>8.-9.3.2014</t>
  </si>
  <si>
    <t>15.-16.3.2014</t>
  </si>
  <si>
    <t>22.-23.3.2014</t>
  </si>
  <si>
    <t>29.-30.3.2014</t>
  </si>
  <si>
    <t>5.-6.4.2014</t>
  </si>
  <si>
    <t>12.-13.4.2014</t>
  </si>
  <si>
    <t>19.-20.4.2014</t>
  </si>
  <si>
    <t>26.-27.4.2014</t>
  </si>
  <si>
    <t>3.-4.5.2014</t>
  </si>
  <si>
    <t>10.-11.5.2014</t>
  </si>
  <si>
    <t>17.-18.5.2014</t>
  </si>
  <si>
    <t>24.-25.5.2014</t>
  </si>
  <si>
    <t>31.5.-1.6.2014</t>
  </si>
  <si>
    <t>7.-8.6.2014</t>
  </si>
  <si>
    <t>14.-15.6.2014</t>
  </si>
  <si>
    <t>21.-22.6.2014</t>
  </si>
  <si>
    <t>28.-29.6.2014</t>
  </si>
  <si>
    <t>5.-6.7.2014</t>
  </si>
  <si>
    <t>12.-13.7.2014</t>
  </si>
  <si>
    <t>19.-20.7.2014</t>
  </si>
  <si>
    <t>26.-27.7.2014</t>
  </si>
  <si>
    <t>2.-3.8.2014</t>
  </si>
  <si>
    <t>9.-10.8.2014</t>
  </si>
  <si>
    <t>16.-17.8.2014</t>
  </si>
  <si>
    <t>23.-24.8.2014</t>
  </si>
  <si>
    <t>30.-31.8.2014</t>
  </si>
  <si>
    <t>6.-7.9.2014</t>
  </si>
  <si>
    <t>13.-14.9.2014</t>
  </si>
  <si>
    <t>20.-21.9.2014</t>
  </si>
  <si>
    <t>27.-28.9.2014</t>
  </si>
  <si>
    <t>4.-5.10.2014</t>
  </si>
  <si>
    <t>11.-12.10.2014</t>
  </si>
  <si>
    <t>18.-19.10.2014</t>
  </si>
  <si>
    <t>25.-26.10.2014</t>
  </si>
  <si>
    <t>1.-2.11.2014</t>
  </si>
  <si>
    <t>8.-9.11.2014</t>
  </si>
  <si>
    <t>15.-16.11.2014</t>
  </si>
  <si>
    <t>22.-23.11.2014</t>
  </si>
  <si>
    <t>29.-30.11.2014</t>
  </si>
  <si>
    <t>6.-7.12.2014</t>
  </si>
  <si>
    <t>13.-14.12.2014</t>
  </si>
  <si>
    <t>20.-21.12.2014</t>
  </si>
  <si>
    <t>27.-28.12.2014</t>
  </si>
  <si>
    <t>Celkem</t>
  </si>
  <si>
    <t>(ks)</t>
  </si>
  <si>
    <t>výměna odsávání</t>
  </si>
  <si>
    <t>Oprava pila Schelling</t>
  </si>
  <si>
    <t>st.svátek</t>
  </si>
  <si>
    <t>min/ks</t>
  </si>
  <si>
    <t>(min/ks)</t>
  </si>
  <si>
    <t>Průměr (min/ks)</t>
  </si>
  <si>
    <t>1.</t>
  </si>
  <si>
    <t>2.</t>
  </si>
  <si>
    <t>3.</t>
  </si>
  <si>
    <t>4.</t>
  </si>
  <si>
    <t>5.</t>
  </si>
  <si>
    <t>7.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</si>
  <si>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</si>
  <si>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</si>
  <si>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</si>
  <si>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</si>
  <si>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</si>
  <si>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</si>
  <si>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</si>
  <si>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</si>
  <si>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</si>
  <si>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</si>
  <si>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</si>
  <si>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</si>
  <si>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</si>
  <si>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</si>
  <si>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</si>
  <si>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</si>
  <si>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</si>
  <si>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</si>
  <si>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</si>
  <si>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</si>
  <si>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</si>
  <si>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</si>
  <si>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</si>
  <si>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</si>
  <si>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</si>
  <si>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</si>
  <si>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</si>
  <si>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</si>
  <si>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</si>
  <si>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</si>
  <si>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</si>
  <si>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</si>
  <si>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</si>
  <si>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</si>
  <si>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40.</t>
  </si>
  <si>
    <t>43.</t>
  </si>
  <si>
    <t>42.</t>
  </si>
  <si>
    <t>45.</t>
  </si>
  <si>
    <t>44.</t>
  </si>
  <si>
    <t>46.</t>
  </si>
  <si>
    <t>47.</t>
  </si>
  <si>
    <t>48.</t>
  </si>
  <si>
    <t>49.</t>
  </si>
  <si>
    <t>50.</t>
  </si>
  <si>
    <t>51.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</si>
</sst>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19" fillId="0" borderId="1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9" fillId="0" borderId="11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Průběh výkonu pila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2275"/>
          <c:w val="0.755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Pila!$B$320</c:f>
              <c:strCache>
                <c:ptCount val="1"/>
                <c:pt idx="0">
                  <c:v>Průměr (min/ks)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Pila!$A$321:$A$372</c:f>
              <c:numCache/>
            </c:numRef>
          </c:cat>
          <c:val>
            <c:numRef>
              <c:f>Pila!$B$321:$B$372</c:f>
              <c:numCache/>
            </c:numRef>
          </c:val>
          <c:smooth val="0"/>
        </c:ser>
        <c:marker val="1"/>
        <c:axId val="53030673"/>
        <c:axId val="59162246"/>
      </c:lineChart>
      <c:catAx>
        <c:axId val="5303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Týden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62246"/>
        <c:crossesAt val="0"/>
        <c:auto val="1"/>
        <c:lblOffset val="100"/>
        <c:tickLblSkip val="2"/>
        <c:noMultiLvlLbl val="0"/>
      </c:catAx>
      <c:valAx>
        <c:axId val="59162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 (hod/ks)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06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5"/>
          <c:y val="0.48475"/>
          <c:w val="0.17925"/>
          <c:h val="0.0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320</xdr:row>
      <xdr:rowOff>38100</xdr:rowOff>
    </xdr:from>
    <xdr:to>
      <xdr:col>11</xdr:col>
      <xdr:colOff>85725</xdr:colOff>
      <xdr:row>349</xdr:row>
      <xdr:rowOff>85725</xdr:rowOff>
    </xdr:to>
    <xdr:graphicFrame>
      <xdr:nvGraphicFramePr>
        <xdr:cNvPr id="1" name="Chart 1"/>
        <xdr:cNvGraphicFramePr/>
      </xdr:nvGraphicFramePr>
      <xdr:xfrm>
        <a:off x="3752850" y="51854100"/>
        <a:ext cx="7315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7"/>
  <sheetViews>
    <sheetView tabSelected="1" zoomScalePageLayoutView="0" workbookViewId="0" topLeftCell="A1">
      <selection activeCell="H307" sqref="H307"/>
    </sheetView>
  </sheetViews>
  <sheetFormatPr defaultColWidth="11.57421875" defaultRowHeight="12.75"/>
  <cols>
    <col min="1" max="1" width="12.57421875" style="0" customWidth="1"/>
    <col min="2" max="2" width="14.57421875" style="14" customWidth="1"/>
    <col min="3" max="3" width="11.57421875" style="14" customWidth="1"/>
    <col min="4" max="4" width="15.00390625" style="0" customWidth="1"/>
    <col min="5" max="5" width="13.57421875" style="14" customWidth="1"/>
    <col min="6" max="6" width="14.57421875" style="14" customWidth="1"/>
    <col min="7" max="7" width="11.57421875" style="0" customWidth="1"/>
    <col min="8" max="8" width="34.57421875" style="10" customWidth="1"/>
    <col min="9" max="9" width="13.57421875" style="0" customWidth="1"/>
  </cols>
  <sheetData>
    <row r="1" spans="1:11" ht="12.75" customHeight="1">
      <c r="A1" s="1" t="s">
        <v>0</v>
      </c>
      <c r="B1" s="2" t="s">
        <v>1</v>
      </c>
      <c r="C1" s="2" t="s">
        <v>1</v>
      </c>
      <c r="D1" s="1"/>
      <c r="E1" s="2" t="s">
        <v>2</v>
      </c>
      <c r="F1" s="2" t="s">
        <v>3</v>
      </c>
      <c r="G1" s="1"/>
      <c r="H1" s="17" t="s">
        <v>4</v>
      </c>
      <c r="I1" s="1" t="s">
        <v>5</v>
      </c>
      <c r="J1" s="1" t="s">
        <v>6</v>
      </c>
      <c r="K1" s="18" t="s">
        <v>7</v>
      </c>
    </row>
    <row r="2" spans="1:11" ht="12.75">
      <c r="A2" s="1"/>
      <c r="B2" s="2" t="s">
        <v>8</v>
      </c>
      <c r="C2" s="2" t="s">
        <v>62</v>
      </c>
      <c r="D2" s="1" t="s">
        <v>66</v>
      </c>
      <c r="E2" s="2" t="s">
        <v>8</v>
      </c>
      <c r="F2" s="2" t="s">
        <v>62</v>
      </c>
      <c r="G2" s="1" t="s">
        <v>66</v>
      </c>
      <c r="H2" s="17"/>
      <c r="I2" s="1" t="s">
        <v>67</v>
      </c>
      <c r="J2" s="1" t="s">
        <v>67</v>
      </c>
      <c r="K2" s="18"/>
    </row>
    <row r="3" spans="1:10" ht="12.75">
      <c r="A3" s="3">
        <v>41640</v>
      </c>
      <c r="B3" s="4"/>
      <c r="C3" s="4"/>
      <c r="D3" s="5"/>
      <c r="E3" s="4"/>
      <c r="F3" s="4"/>
      <c r="G3" s="5"/>
      <c r="H3" s="6"/>
      <c r="I3" s="7"/>
      <c r="J3" s="7"/>
    </row>
    <row r="4" spans="1:10" ht="12.75">
      <c r="A4" s="3">
        <v>41641</v>
      </c>
      <c r="B4" s="4">
        <v>307</v>
      </c>
      <c r="C4" s="4">
        <v>80</v>
      </c>
      <c r="D4" s="5">
        <f aca="true" t="shared" si="0" ref="D4:D11">B4/C4</f>
        <v>3.8375</v>
      </c>
      <c r="E4" s="4">
        <v>307</v>
      </c>
      <c r="F4" s="4">
        <v>35</v>
      </c>
      <c r="G4" s="5">
        <f aca="true" t="shared" si="1" ref="G4:G11">E4/F4</f>
        <v>8.771428571428572</v>
      </c>
      <c r="H4" s="6"/>
      <c r="I4" s="7"/>
      <c r="J4" s="7"/>
    </row>
    <row r="5" spans="1:10" ht="12.75">
      <c r="A5" s="3">
        <v>41642</v>
      </c>
      <c r="B5" s="4">
        <v>392</v>
      </c>
      <c r="C5" s="4">
        <v>157</v>
      </c>
      <c r="D5" s="5">
        <f t="shared" si="0"/>
        <v>2.4968152866242037</v>
      </c>
      <c r="E5" s="4">
        <v>392</v>
      </c>
      <c r="F5" s="4">
        <v>38</v>
      </c>
      <c r="G5" s="5">
        <f t="shared" si="1"/>
        <v>10.31578947368421</v>
      </c>
      <c r="H5" s="6"/>
      <c r="I5" s="7"/>
      <c r="J5" s="7"/>
    </row>
    <row r="6" spans="1:11" ht="12.75">
      <c r="A6" s="3" t="s">
        <v>9</v>
      </c>
      <c r="B6" s="4"/>
      <c r="C6" s="4"/>
      <c r="D6" s="5"/>
      <c r="E6" s="4"/>
      <c r="F6" s="4"/>
      <c r="G6" s="5"/>
      <c r="H6" s="6"/>
      <c r="I6">
        <f>(B3+B4+B5+B6)/(C3+C4+C5+C6)</f>
        <v>2.949367088607595</v>
      </c>
      <c r="J6">
        <f>(E3+E4+E5+E6)/(F3+F4+F5+F6)</f>
        <v>9.575342465753424</v>
      </c>
      <c r="K6">
        <v>1</v>
      </c>
    </row>
    <row r="7" spans="1:10" ht="12.75">
      <c r="A7" s="3">
        <v>41645</v>
      </c>
      <c r="B7" s="4">
        <v>647</v>
      </c>
      <c r="C7" s="4">
        <v>128</v>
      </c>
      <c r="D7" s="5">
        <f t="shared" si="0"/>
        <v>5.0546875</v>
      </c>
      <c r="E7" s="4">
        <v>647</v>
      </c>
      <c r="F7" s="4">
        <v>65</v>
      </c>
      <c r="G7" s="5">
        <f t="shared" si="1"/>
        <v>9.953846153846154</v>
      </c>
      <c r="H7" s="6"/>
      <c r="I7" s="7"/>
      <c r="J7" s="7"/>
    </row>
    <row r="8" spans="1:10" ht="12.75">
      <c r="A8" s="3">
        <v>41646</v>
      </c>
      <c r="B8" s="4">
        <v>513</v>
      </c>
      <c r="C8" s="4">
        <v>138</v>
      </c>
      <c r="D8" s="5">
        <f t="shared" si="0"/>
        <v>3.717391304347826</v>
      </c>
      <c r="E8" s="4">
        <v>513</v>
      </c>
      <c r="F8" s="4">
        <v>52</v>
      </c>
      <c r="G8" s="5">
        <f t="shared" si="1"/>
        <v>9.865384615384615</v>
      </c>
      <c r="H8" s="6"/>
      <c r="I8" s="7"/>
      <c r="J8" s="7"/>
    </row>
    <row r="9" spans="1:10" ht="12.75">
      <c r="A9" s="3">
        <v>41647</v>
      </c>
      <c r="B9" s="4">
        <v>830</v>
      </c>
      <c r="C9" s="4">
        <v>133</v>
      </c>
      <c r="D9" s="5">
        <f t="shared" si="0"/>
        <v>6.2406015037593985</v>
      </c>
      <c r="E9" s="4">
        <v>830</v>
      </c>
      <c r="F9" s="4">
        <v>81</v>
      </c>
      <c r="G9" s="5">
        <f t="shared" si="1"/>
        <v>10.246913580246913</v>
      </c>
      <c r="H9" s="6"/>
      <c r="I9" s="7"/>
      <c r="J9" s="7"/>
    </row>
    <row r="10" spans="1:10" ht="12.75">
      <c r="A10" s="3">
        <v>41648</v>
      </c>
      <c r="B10" s="4">
        <v>917</v>
      </c>
      <c r="C10" s="4">
        <v>149</v>
      </c>
      <c r="D10" s="5">
        <f t="shared" si="0"/>
        <v>6.154362416107382</v>
      </c>
      <c r="E10" s="4">
        <v>917</v>
      </c>
      <c r="F10" s="4">
        <v>90</v>
      </c>
      <c r="G10" s="5">
        <f t="shared" si="1"/>
        <v>10.188888888888888</v>
      </c>
      <c r="H10" s="6"/>
      <c r="I10" s="7"/>
      <c r="J10" s="7"/>
    </row>
    <row r="11" spans="1:10" ht="12.75">
      <c r="A11" s="3">
        <v>41649</v>
      </c>
      <c r="B11" s="4">
        <v>627</v>
      </c>
      <c r="C11" s="4">
        <v>130</v>
      </c>
      <c r="D11" s="5">
        <f t="shared" si="0"/>
        <v>4.823076923076923</v>
      </c>
      <c r="E11" s="4">
        <v>627</v>
      </c>
      <c r="F11" s="4">
        <v>62</v>
      </c>
      <c r="G11" s="5">
        <f t="shared" si="1"/>
        <v>10.112903225806452</v>
      </c>
      <c r="H11" s="6"/>
      <c r="I11" s="7"/>
      <c r="J11" s="7"/>
    </row>
    <row r="12" spans="1:11" ht="12.75">
      <c r="A12" s="3" t="s">
        <v>10</v>
      </c>
      <c r="B12" s="4"/>
      <c r="C12" s="4"/>
      <c r="D12" s="5"/>
      <c r="E12" s="4"/>
      <c r="F12" s="4"/>
      <c r="G12" s="5"/>
      <c r="H12" s="6"/>
      <c r="I12">
        <f>(B7+B8+B9+B10+B11+B12)/(C7+C8+C9+C10+C11+C12)</f>
        <v>5.212389380530974</v>
      </c>
      <c r="J12">
        <f>(E7+E8+E9+E10+E11+E12)/(F7+F8+F9+F10+F11+F12)</f>
        <v>10.097142857142858</v>
      </c>
      <c r="K12">
        <v>2</v>
      </c>
    </row>
    <row r="13" spans="1:10" ht="12.75">
      <c r="A13" s="3">
        <v>41652</v>
      </c>
      <c r="B13" s="4">
        <v>803</v>
      </c>
      <c r="C13" s="4">
        <v>122</v>
      </c>
      <c r="D13" s="5">
        <f>B13/C13</f>
        <v>6.581967213114754</v>
      </c>
      <c r="E13" s="4">
        <v>803</v>
      </c>
      <c r="F13" s="4">
        <v>82</v>
      </c>
      <c r="G13" s="5">
        <f>E13/F13</f>
        <v>9.792682926829269</v>
      </c>
      <c r="H13" s="6"/>
      <c r="I13" s="7"/>
      <c r="J13" s="7"/>
    </row>
    <row r="14" spans="1:10" ht="12.75">
      <c r="A14" s="3">
        <v>41653</v>
      </c>
      <c r="B14" s="4">
        <v>724</v>
      </c>
      <c r="C14" s="4">
        <v>174</v>
      </c>
      <c r="D14" s="5">
        <f>B14/C14</f>
        <v>4.160919540229885</v>
      </c>
      <c r="E14" s="4">
        <v>724</v>
      </c>
      <c r="F14" s="4">
        <v>72</v>
      </c>
      <c r="G14" s="5">
        <f>E14/F14</f>
        <v>10.055555555555555</v>
      </c>
      <c r="H14" s="6"/>
      <c r="I14" s="7"/>
      <c r="J14" s="7"/>
    </row>
    <row r="15" spans="1:10" ht="12.75">
      <c r="A15" s="3">
        <v>41654</v>
      </c>
      <c r="B15" s="4">
        <v>632</v>
      </c>
      <c r="C15" s="4">
        <v>126</v>
      </c>
      <c r="D15" s="5">
        <f>B15/C15</f>
        <v>5.015873015873016</v>
      </c>
      <c r="E15" s="4">
        <v>632</v>
      </c>
      <c r="F15" s="4">
        <v>62</v>
      </c>
      <c r="G15" s="5">
        <f>E15/F15</f>
        <v>10.193548387096774</v>
      </c>
      <c r="H15" s="6"/>
      <c r="I15" s="7"/>
      <c r="J15" s="7"/>
    </row>
    <row r="16" spans="1:10" ht="12.75">
      <c r="A16" s="3">
        <v>41655</v>
      </c>
      <c r="B16" s="4">
        <v>652</v>
      </c>
      <c r="C16" s="4">
        <v>101</v>
      </c>
      <c r="D16" s="5">
        <f>B16/C16</f>
        <v>6.455445544554456</v>
      </c>
      <c r="E16" s="4">
        <v>652</v>
      </c>
      <c r="F16" s="4">
        <v>64</v>
      </c>
      <c r="G16" s="5">
        <f>E16/F16</f>
        <v>10.1875</v>
      </c>
      <c r="H16" s="6"/>
      <c r="I16" s="7"/>
      <c r="J16" s="7"/>
    </row>
    <row r="17" spans="1:10" ht="12.75">
      <c r="A17" s="3">
        <v>41656</v>
      </c>
      <c r="B17" s="4">
        <v>680</v>
      </c>
      <c r="C17" s="4">
        <v>126</v>
      </c>
      <c r="D17" s="5">
        <f>B17/C17</f>
        <v>5.396825396825397</v>
      </c>
      <c r="E17" s="4">
        <v>680</v>
      </c>
      <c r="F17" s="4">
        <v>65</v>
      </c>
      <c r="G17" s="5">
        <f>E17/F17</f>
        <v>10.461538461538462</v>
      </c>
      <c r="H17" s="6"/>
      <c r="I17" s="7"/>
      <c r="J17" s="7"/>
    </row>
    <row r="18" spans="1:11" ht="12.75">
      <c r="A18" s="3" t="s">
        <v>11</v>
      </c>
      <c r="B18" s="4"/>
      <c r="C18" s="4"/>
      <c r="D18" s="5"/>
      <c r="E18" s="4"/>
      <c r="F18" s="4"/>
      <c r="G18" s="5"/>
      <c r="H18" s="6"/>
      <c r="I18">
        <f>(B13+B14+B15+B16+B17+B18)/(C13+C14+C15+C16+C17+C18)</f>
        <v>5.37904468412943</v>
      </c>
      <c r="J18">
        <f>(E13+E14+E15+E16+E17+E18)/(F13+F14+F15+F16+F17+F18)</f>
        <v>10.118840579710145</v>
      </c>
      <c r="K18">
        <v>3</v>
      </c>
    </row>
    <row r="19" spans="1:10" ht="12.75">
      <c r="A19" s="3">
        <v>41659</v>
      </c>
      <c r="B19" s="4">
        <v>818</v>
      </c>
      <c r="C19" s="4">
        <v>166</v>
      </c>
      <c r="D19" s="5">
        <f aca="true" t="shared" si="2" ref="D19:D29">B19/C19</f>
        <v>4.927710843373494</v>
      </c>
      <c r="E19" s="4">
        <v>818</v>
      </c>
      <c r="F19" s="4">
        <v>85</v>
      </c>
      <c r="G19" s="5">
        <f aca="true" t="shared" si="3" ref="G19:G29">E19/F19</f>
        <v>9.623529411764705</v>
      </c>
      <c r="H19" s="6"/>
      <c r="I19" s="7"/>
      <c r="J19" s="7"/>
    </row>
    <row r="20" spans="1:10" ht="12.75">
      <c r="A20" s="3">
        <v>41660</v>
      </c>
      <c r="B20" s="4">
        <v>708</v>
      </c>
      <c r="C20" s="4">
        <v>146</v>
      </c>
      <c r="D20" s="5">
        <f t="shared" si="2"/>
        <v>4.8493150684931505</v>
      </c>
      <c r="E20" s="4">
        <v>708</v>
      </c>
      <c r="F20" s="4">
        <v>70</v>
      </c>
      <c r="G20" s="5">
        <f t="shared" si="3"/>
        <v>10.114285714285714</v>
      </c>
      <c r="H20" s="6"/>
      <c r="I20" s="7"/>
      <c r="J20" s="7"/>
    </row>
    <row r="21" spans="1:10" ht="12.75">
      <c r="A21" s="3">
        <v>41661</v>
      </c>
      <c r="B21" s="4">
        <v>704</v>
      </c>
      <c r="C21" s="4">
        <v>132</v>
      </c>
      <c r="D21" s="5">
        <f t="shared" si="2"/>
        <v>5.333333333333333</v>
      </c>
      <c r="E21" s="4">
        <v>703</v>
      </c>
      <c r="F21" s="4">
        <v>75</v>
      </c>
      <c r="G21" s="5">
        <f t="shared" si="3"/>
        <v>9.373333333333333</v>
      </c>
      <c r="H21" s="6"/>
      <c r="I21" s="7"/>
      <c r="J21" s="7"/>
    </row>
    <row r="22" spans="1:10" ht="12.75">
      <c r="A22" s="3">
        <v>41662</v>
      </c>
      <c r="B22" s="4">
        <v>847</v>
      </c>
      <c r="C22" s="4">
        <v>159</v>
      </c>
      <c r="D22" s="5">
        <f t="shared" si="2"/>
        <v>5.327044025157233</v>
      </c>
      <c r="E22" s="4">
        <v>847</v>
      </c>
      <c r="F22" s="4">
        <v>82</v>
      </c>
      <c r="G22" s="5">
        <f t="shared" si="3"/>
        <v>10.329268292682928</v>
      </c>
      <c r="H22" s="6"/>
      <c r="I22" s="7"/>
      <c r="J22" s="7"/>
    </row>
    <row r="23" spans="1:10" ht="12.75">
      <c r="A23" s="3">
        <v>41663</v>
      </c>
      <c r="B23" s="4">
        <v>805</v>
      </c>
      <c r="C23" s="4">
        <v>158</v>
      </c>
      <c r="D23" s="5">
        <f t="shared" si="2"/>
        <v>5.094936708860759</v>
      </c>
      <c r="E23" s="4">
        <v>805</v>
      </c>
      <c r="F23" s="4">
        <v>83</v>
      </c>
      <c r="G23" s="5">
        <f t="shared" si="3"/>
        <v>9.698795180722891</v>
      </c>
      <c r="H23" s="6"/>
      <c r="I23" s="7"/>
      <c r="J23" s="7"/>
    </row>
    <row r="24" spans="1:11" ht="12.75">
      <c r="A24" s="3" t="s">
        <v>12</v>
      </c>
      <c r="B24" s="4">
        <v>336</v>
      </c>
      <c r="C24" s="4">
        <v>57</v>
      </c>
      <c r="D24" s="5">
        <f t="shared" si="2"/>
        <v>5.894736842105263</v>
      </c>
      <c r="E24" s="4">
        <v>336</v>
      </c>
      <c r="F24" s="4">
        <v>38</v>
      </c>
      <c r="G24" s="5">
        <f t="shared" si="3"/>
        <v>8.842105263157896</v>
      </c>
      <c r="H24" s="6"/>
      <c r="I24">
        <f>(B19+B20+B21+B22+B23+B24)/(C19+C20+C21+C22+C23+C24)</f>
        <v>5.156479217603912</v>
      </c>
      <c r="J24">
        <f>(E19+E20+E21+E22+E23+E24)/(F19+F20+F21+F22+F23+F24)</f>
        <v>9.739030023094688</v>
      </c>
      <c r="K24">
        <v>4</v>
      </c>
    </row>
    <row r="25" spans="1:10" ht="12.75">
      <c r="A25" s="3">
        <v>41666</v>
      </c>
      <c r="B25" s="4">
        <v>827</v>
      </c>
      <c r="C25" s="4">
        <v>137</v>
      </c>
      <c r="D25" s="5">
        <f t="shared" si="2"/>
        <v>6.036496350364963</v>
      </c>
      <c r="E25" s="4">
        <v>827</v>
      </c>
      <c r="F25" s="4">
        <v>82</v>
      </c>
      <c r="G25" s="5">
        <f t="shared" si="3"/>
        <v>10.085365853658537</v>
      </c>
      <c r="H25" s="6"/>
      <c r="I25" s="7"/>
      <c r="J25" s="7"/>
    </row>
    <row r="26" spans="1:10" ht="12.75">
      <c r="A26" s="3">
        <v>41667</v>
      </c>
      <c r="B26" s="4">
        <v>852</v>
      </c>
      <c r="C26" s="4">
        <v>174</v>
      </c>
      <c r="D26" s="5">
        <f t="shared" si="2"/>
        <v>4.896551724137931</v>
      </c>
      <c r="E26" s="4">
        <v>852</v>
      </c>
      <c r="F26" s="4">
        <v>84</v>
      </c>
      <c r="G26" s="5">
        <f t="shared" si="3"/>
        <v>10.142857142857142</v>
      </c>
      <c r="H26" s="6"/>
      <c r="I26" s="7"/>
      <c r="J26" s="7"/>
    </row>
    <row r="27" spans="1:10" ht="12.75">
      <c r="A27" s="3">
        <v>41668</v>
      </c>
      <c r="B27" s="4">
        <v>844</v>
      </c>
      <c r="C27" s="4">
        <v>163</v>
      </c>
      <c r="D27" s="5">
        <f t="shared" si="2"/>
        <v>5.177914110429448</v>
      </c>
      <c r="E27" s="4">
        <v>844</v>
      </c>
      <c r="F27" s="4">
        <v>84</v>
      </c>
      <c r="G27" s="5">
        <f t="shared" si="3"/>
        <v>10.047619047619047</v>
      </c>
      <c r="H27" s="6"/>
      <c r="I27" s="7"/>
      <c r="J27" s="7"/>
    </row>
    <row r="28" spans="1:10" ht="12.75">
      <c r="A28" s="3">
        <v>41669</v>
      </c>
      <c r="B28" s="4">
        <v>728</v>
      </c>
      <c r="C28" s="4">
        <v>149</v>
      </c>
      <c r="D28" s="5">
        <f t="shared" si="2"/>
        <v>4.885906040268456</v>
      </c>
      <c r="E28" s="4">
        <v>728</v>
      </c>
      <c r="F28" s="4">
        <v>75</v>
      </c>
      <c r="G28" s="5">
        <f t="shared" si="3"/>
        <v>9.706666666666667</v>
      </c>
      <c r="H28" s="6"/>
      <c r="I28" s="7"/>
      <c r="J28" s="7"/>
    </row>
    <row r="29" spans="1:13" ht="12.75">
      <c r="A29" s="3">
        <v>41670</v>
      </c>
      <c r="B29" s="4">
        <v>357</v>
      </c>
      <c r="C29" s="4">
        <v>89</v>
      </c>
      <c r="D29" s="5">
        <f t="shared" si="2"/>
        <v>4.01123595505618</v>
      </c>
      <c r="E29" s="4">
        <v>357</v>
      </c>
      <c r="F29" s="4">
        <v>38</v>
      </c>
      <c r="G29" s="5">
        <f t="shared" si="3"/>
        <v>9.394736842105264</v>
      </c>
      <c r="H29" s="6"/>
      <c r="I29" s="7"/>
      <c r="J29" s="7"/>
      <c r="M29">
        <f>SUM(E4:E29)/SUM(F4:F29)</f>
        <v>9.941815856777493</v>
      </c>
    </row>
    <row r="30" spans="1:11" ht="12.75">
      <c r="A30" s="3" t="s">
        <v>13</v>
      </c>
      <c r="B30" s="4"/>
      <c r="C30" s="4"/>
      <c r="D30" s="5"/>
      <c r="E30" s="4"/>
      <c r="F30" s="4"/>
      <c r="G30" s="5"/>
      <c r="H30" s="6"/>
      <c r="I30">
        <f>(B25+B26+B27+B28+B29+B30)/(C25+C26+C27+C28+C29+C30)</f>
        <v>5.067415730337078</v>
      </c>
      <c r="J30">
        <f>(E25+E26+E27+E28+E29+E30)/(F25+F26+F27+F28+F29+F30)</f>
        <v>9.93939393939394</v>
      </c>
      <c r="K30">
        <v>5</v>
      </c>
    </row>
    <row r="31" spans="1:10" ht="12.75">
      <c r="A31" s="3">
        <v>41673</v>
      </c>
      <c r="B31" s="4">
        <v>449</v>
      </c>
      <c r="C31" s="4">
        <v>69</v>
      </c>
      <c r="D31" s="5">
        <f>B31/C31</f>
        <v>6.507246376811594</v>
      </c>
      <c r="E31" s="4">
        <v>449</v>
      </c>
      <c r="F31" s="4">
        <v>45</v>
      </c>
      <c r="G31" s="5">
        <f>E31/F31</f>
        <v>9.977777777777778</v>
      </c>
      <c r="H31" s="6"/>
      <c r="I31" s="7"/>
      <c r="J31" s="7"/>
    </row>
    <row r="32" spans="1:10" ht="12.75">
      <c r="A32" s="3">
        <v>41674</v>
      </c>
      <c r="B32" s="4">
        <v>701</v>
      </c>
      <c r="C32" s="4">
        <v>135</v>
      </c>
      <c r="D32" s="5">
        <f>B32/C32</f>
        <v>5.192592592592592</v>
      </c>
      <c r="E32" s="4">
        <v>701</v>
      </c>
      <c r="F32" s="4">
        <v>80</v>
      </c>
      <c r="G32" s="5">
        <f>E32/F32</f>
        <v>8.7625</v>
      </c>
      <c r="H32" s="6"/>
      <c r="I32" s="7"/>
      <c r="J32" s="7"/>
    </row>
    <row r="33" spans="1:10" ht="12.75">
      <c r="A33" s="3">
        <v>41675</v>
      </c>
      <c r="B33" s="4">
        <v>566</v>
      </c>
      <c r="C33" s="4">
        <v>137</v>
      </c>
      <c r="D33" s="5">
        <f>B33/C33</f>
        <v>4.131386861313868</v>
      </c>
      <c r="E33" s="4">
        <v>566</v>
      </c>
      <c r="F33" s="4">
        <v>80</v>
      </c>
      <c r="G33" s="5">
        <f>E33/F33</f>
        <v>7.075</v>
      </c>
      <c r="H33" s="6"/>
      <c r="I33" s="7"/>
      <c r="J33" s="7"/>
    </row>
    <row r="34" spans="1:10" ht="12.75">
      <c r="A34" s="3">
        <v>41676</v>
      </c>
      <c r="B34" s="4">
        <v>824</v>
      </c>
      <c r="C34" s="4">
        <v>161</v>
      </c>
      <c r="D34" s="5">
        <f>B34/C34</f>
        <v>5.118012422360248</v>
      </c>
      <c r="E34" s="4">
        <v>824</v>
      </c>
      <c r="F34" s="4">
        <v>90</v>
      </c>
      <c r="G34" s="5">
        <f>E34/F34</f>
        <v>9.155555555555555</v>
      </c>
      <c r="H34" s="6"/>
      <c r="I34" s="7"/>
      <c r="J34" s="7"/>
    </row>
    <row r="35" spans="1:10" ht="12.75">
      <c r="A35" s="3">
        <v>41677</v>
      </c>
      <c r="B35" s="4">
        <v>409</v>
      </c>
      <c r="C35" s="4">
        <v>72</v>
      </c>
      <c r="D35" s="5">
        <f>B35/C35</f>
        <v>5.680555555555555</v>
      </c>
      <c r="E35" s="4">
        <v>409</v>
      </c>
      <c r="F35" s="4">
        <v>60</v>
      </c>
      <c r="G35" s="5">
        <f>E35/F35</f>
        <v>6.816666666666666</v>
      </c>
      <c r="H35" s="6"/>
      <c r="I35" s="7"/>
      <c r="J35" s="7"/>
    </row>
    <row r="36" spans="1:11" ht="12.75">
      <c r="A36" s="3" t="s">
        <v>14</v>
      </c>
      <c r="B36" s="4"/>
      <c r="C36" s="4"/>
      <c r="D36" s="5"/>
      <c r="E36" s="4"/>
      <c r="F36" s="4"/>
      <c r="G36" s="5"/>
      <c r="H36" s="6"/>
      <c r="I36">
        <f>(B31+B32+B33+B34+B35+B36)/(C31+C32+C33+C34+C35+C36)</f>
        <v>5.137630662020906</v>
      </c>
      <c r="J36">
        <f>(E31+E32+E33+E34+E35+E36)/(F31+F32+F33+F34+F35+F36)</f>
        <v>8.307042253521127</v>
      </c>
      <c r="K36">
        <v>6</v>
      </c>
    </row>
    <row r="37" spans="1:10" ht="12.75">
      <c r="A37" s="3">
        <v>41680</v>
      </c>
      <c r="B37" s="4">
        <v>762</v>
      </c>
      <c r="C37" s="4">
        <v>229</v>
      </c>
      <c r="D37" s="5">
        <f>B37/C37</f>
        <v>3.3275109170305677</v>
      </c>
      <c r="E37" s="4">
        <v>762</v>
      </c>
      <c r="F37" s="4">
        <v>70</v>
      </c>
      <c r="G37" s="5">
        <f>E37/F37</f>
        <v>10.885714285714286</v>
      </c>
      <c r="H37" s="6"/>
      <c r="I37" s="7"/>
      <c r="J37" s="7"/>
    </row>
    <row r="38" spans="1:10" ht="12.75">
      <c r="A38" s="3">
        <v>41681</v>
      </c>
      <c r="B38" s="4">
        <v>596</v>
      </c>
      <c r="C38" s="4">
        <v>94</v>
      </c>
      <c r="D38" s="5">
        <f>B38/C38</f>
        <v>6.340425531914893</v>
      </c>
      <c r="E38" s="4">
        <v>596</v>
      </c>
      <c r="F38" s="4">
        <v>70</v>
      </c>
      <c r="G38" s="5">
        <f>E38/F38</f>
        <v>8.514285714285714</v>
      </c>
      <c r="H38" s="6"/>
      <c r="I38" s="7"/>
      <c r="J38" s="7"/>
    </row>
    <row r="39" spans="1:10" ht="12.75">
      <c r="A39" s="3">
        <v>41682</v>
      </c>
      <c r="B39" s="4">
        <v>571</v>
      </c>
      <c r="C39" s="4">
        <v>113</v>
      </c>
      <c r="D39" s="5">
        <f>B39/C39</f>
        <v>5.053097345132743</v>
      </c>
      <c r="E39" s="4">
        <v>571</v>
      </c>
      <c r="F39" s="4">
        <v>70</v>
      </c>
      <c r="G39" s="5">
        <f>E39/F39</f>
        <v>8.157142857142857</v>
      </c>
      <c r="H39" s="6"/>
      <c r="I39" s="7"/>
      <c r="J39" s="7"/>
    </row>
    <row r="40" spans="1:10" ht="12.75">
      <c r="A40" s="3">
        <v>41683</v>
      </c>
      <c r="B40" s="4">
        <v>480</v>
      </c>
      <c r="C40" s="4">
        <v>92</v>
      </c>
      <c r="D40" s="5">
        <f>B40/C40</f>
        <v>5.217391304347826</v>
      </c>
      <c r="E40" s="4">
        <v>480</v>
      </c>
      <c r="F40" s="4">
        <v>60</v>
      </c>
      <c r="G40" s="5">
        <f>E40/F40</f>
        <v>8</v>
      </c>
      <c r="H40" s="6"/>
      <c r="I40" s="7"/>
      <c r="J40" s="7"/>
    </row>
    <row r="41" spans="1:10" ht="12.75">
      <c r="A41" s="3">
        <v>41684</v>
      </c>
      <c r="B41" s="4">
        <v>185</v>
      </c>
      <c r="C41" s="4">
        <v>45</v>
      </c>
      <c r="D41" s="5">
        <f>B41/C41</f>
        <v>4.111111111111111</v>
      </c>
      <c r="E41" s="4">
        <v>185</v>
      </c>
      <c r="F41" s="4">
        <v>40</v>
      </c>
      <c r="G41" s="5">
        <f>E41/F41</f>
        <v>4.625</v>
      </c>
      <c r="H41" s="6"/>
      <c r="I41" s="7"/>
      <c r="J41" s="7"/>
    </row>
    <row r="42" spans="1:11" ht="12.75">
      <c r="A42" s="3" t="s">
        <v>15</v>
      </c>
      <c r="B42" s="4"/>
      <c r="C42" s="4"/>
      <c r="D42" s="5"/>
      <c r="E42" s="4"/>
      <c r="F42" s="4"/>
      <c r="G42" s="5"/>
      <c r="H42" s="6"/>
      <c r="I42">
        <f>(B37+B38+B39+B40+B41+B42)/(C37+C38+C39+C40+C41+C42)</f>
        <v>4.527050610820244</v>
      </c>
      <c r="J42">
        <f>(E37+E38+E39+E40+E41+E42)/(F37+F38+F39+F40+F41+F42)</f>
        <v>8.36774193548387</v>
      </c>
      <c r="K42">
        <v>7</v>
      </c>
    </row>
    <row r="43" spans="1:10" ht="12.75">
      <c r="A43" s="3">
        <v>41687</v>
      </c>
      <c r="B43" s="4">
        <v>678</v>
      </c>
      <c r="C43" s="4">
        <v>145</v>
      </c>
      <c r="D43" s="5">
        <f>B43/C43</f>
        <v>4.675862068965517</v>
      </c>
      <c r="E43" s="4">
        <v>678</v>
      </c>
      <c r="F43" s="4">
        <v>70</v>
      </c>
      <c r="G43" s="5">
        <f>E43/F43</f>
        <v>9.685714285714285</v>
      </c>
      <c r="H43" s="6"/>
      <c r="I43" s="7"/>
      <c r="J43" s="7"/>
    </row>
    <row r="44" spans="1:10" ht="12.75">
      <c r="A44" s="3">
        <v>41688</v>
      </c>
      <c r="B44" s="4">
        <v>893</v>
      </c>
      <c r="C44" s="4">
        <v>155</v>
      </c>
      <c r="D44" s="5">
        <f>B44/C44</f>
        <v>5.7612903225806456</v>
      </c>
      <c r="E44" s="4">
        <v>893</v>
      </c>
      <c r="F44" s="4">
        <v>90</v>
      </c>
      <c r="G44" s="5">
        <f>E44/F44</f>
        <v>9.922222222222222</v>
      </c>
      <c r="H44" s="6"/>
      <c r="I44" s="7"/>
      <c r="J44" s="7"/>
    </row>
    <row r="45" spans="1:10" ht="12.75">
      <c r="A45" s="3">
        <v>41689</v>
      </c>
      <c r="B45" s="4">
        <v>606</v>
      </c>
      <c r="C45" s="4">
        <v>96</v>
      </c>
      <c r="D45" s="5">
        <f>B45/C45</f>
        <v>6.3125</v>
      </c>
      <c r="E45" s="4">
        <v>606</v>
      </c>
      <c r="F45" s="4">
        <v>80</v>
      </c>
      <c r="G45" s="5">
        <f>E45/F45</f>
        <v>7.575</v>
      </c>
      <c r="H45" s="6"/>
      <c r="I45" s="7"/>
      <c r="J45" s="7"/>
    </row>
    <row r="46" spans="1:10" ht="12.75">
      <c r="A46" s="3">
        <v>41690</v>
      </c>
      <c r="B46" s="4">
        <v>518</v>
      </c>
      <c r="C46" s="4">
        <v>107</v>
      </c>
      <c r="D46" s="5">
        <f>B46/C46</f>
        <v>4.841121495327103</v>
      </c>
      <c r="E46" s="4">
        <v>518</v>
      </c>
      <c r="F46" s="4">
        <v>70</v>
      </c>
      <c r="G46" s="5">
        <f>E46/F46</f>
        <v>7.4</v>
      </c>
      <c r="H46" s="6"/>
      <c r="I46" s="7"/>
      <c r="J46" s="7"/>
    </row>
    <row r="47" spans="1:10" ht="12.75">
      <c r="A47" s="3">
        <v>41691</v>
      </c>
      <c r="B47" s="4">
        <v>410</v>
      </c>
      <c r="C47" s="4">
        <v>89</v>
      </c>
      <c r="D47" s="5">
        <f>B47/C47</f>
        <v>4.606741573033708</v>
      </c>
      <c r="E47" s="4">
        <v>410</v>
      </c>
      <c r="F47" s="4">
        <v>50</v>
      </c>
      <c r="G47" s="5">
        <f>E47/F47</f>
        <v>8.2</v>
      </c>
      <c r="H47" s="6"/>
      <c r="I47" s="7"/>
      <c r="J47" s="7"/>
    </row>
    <row r="48" spans="1:11" ht="12.75">
      <c r="A48" s="3" t="s">
        <v>16</v>
      </c>
      <c r="B48" s="4"/>
      <c r="C48" s="4"/>
      <c r="D48" s="5"/>
      <c r="E48" s="4"/>
      <c r="F48" s="4"/>
      <c r="G48" s="5"/>
      <c r="H48" s="6"/>
      <c r="I48">
        <f>(B43+B44+B45+B46+B47+B48)/(C43+C44+C45+C46+C47+C48)</f>
        <v>5.2449324324324325</v>
      </c>
      <c r="J48">
        <f>(E43+E44+E45+E46+E47+E48)/(F43+F44+F45+F46+F47+F48)</f>
        <v>8.625</v>
      </c>
      <c r="K48">
        <v>8</v>
      </c>
    </row>
    <row r="49" spans="1:10" ht="12.75">
      <c r="A49" s="3">
        <v>41694</v>
      </c>
      <c r="B49" s="4">
        <v>447</v>
      </c>
      <c r="C49" s="4">
        <v>115</v>
      </c>
      <c r="D49" s="5">
        <f>B49/C49</f>
        <v>3.8869565217391306</v>
      </c>
      <c r="E49" s="4">
        <v>447</v>
      </c>
      <c r="F49" s="4">
        <v>60</v>
      </c>
      <c r="G49" s="5">
        <f>E49/F49</f>
        <v>7.45</v>
      </c>
      <c r="H49" s="6"/>
      <c r="I49" s="7"/>
      <c r="J49" s="7"/>
    </row>
    <row r="50" spans="1:10" ht="12.75">
      <c r="A50" s="3">
        <v>41695</v>
      </c>
      <c r="B50" s="4">
        <v>362</v>
      </c>
      <c r="C50" s="4">
        <v>75</v>
      </c>
      <c r="D50" s="5">
        <f>B50/C50</f>
        <v>4.826666666666667</v>
      </c>
      <c r="E50" s="4">
        <v>75</v>
      </c>
      <c r="F50" s="4">
        <v>50</v>
      </c>
      <c r="G50" s="5">
        <f>E50/F50</f>
        <v>1.5</v>
      </c>
      <c r="H50" s="6"/>
      <c r="I50" s="7"/>
      <c r="J50" s="7"/>
    </row>
    <row r="51" spans="1:10" ht="12.75">
      <c r="A51" s="3">
        <v>41696</v>
      </c>
      <c r="B51" s="4">
        <v>752</v>
      </c>
      <c r="C51" s="4">
        <v>118</v>
      </c>
      <c r="D51" s="5">
        <f>B51/C51</f>
        <v>6.372881355932203</v>
      </c>
      <c r="E51" s="4">
        <v>752</v>
      </c>
      <c r="F51" s="4">
        <v>80</v>
      </c>
      <c r="G51" s="5">
        <f>E51/F51</f>
        <v>9.4</v>
      </c>
      <c r="H51" s="6"/>
      <c r="I51" s="7"/>
      <c r="J51" s="7"/>
    </row>
    <row r="52" spans="1:10" ht="12.75">
      <c r="A52" s="3">
        <v>41697</v>
      </c>
      <c r="B52" s="4">
        <v>519</v>
      </c>
      <c r="C52" s="4">
        <v>103</v>
      </c>
      <c r="D52" s="5">
        <f>B52/C52</f>
        <v>5.038834951456311</v>
      </c>
      <c r="E52" s="4">
        <v>519</v>
      </c>
      <c r="F52" s="4"/>
      <c r="G52" s="5"/>
      <c r="H52" s="6"/>
      <c r="I52" s="7"/>
      <c r="J52" s="7"/>
    </row>
    <row r="53" spans="1:13" ht="12.75">
      <c r="A53" s="3">
        <v>41698</v>
      </c>
      <c r="B53" s="4">
        <v>604</v>
      </c>
      <c r="C53" s="4">
        <v>127</v>
      </c>
      <c r="D53" s="5">
        <f>B53/C53</f>
        <v>4.755905511811024</v>
      </c>
      <c r="E53" s="4">
        <v>604</v>
      </c>
      <c r="F53" s="4">
        <v>60</v>
      </c>
      <c r="G53" s="5">
        <f>E53/F53</f>
        <v>10.066666666666666</v>
      </c>
      <c r="H53" s="6"/>
      <c r="I53" s="7"/>
      <c r="J53" s="7"/>
      <c r="M53">
        <f>SUM(E30:E53)/SUM(F30:F53)</f>
        <v>8.662745098039215</v>
      </c>
    </row>
    <row r="54" spans="1:11" ht="12.75">
      <c r="A54" s="3" t="s">
        <v>17</v>
      </c>
      <c r="B54" s="4"/>
      <c r="C54" s="4"/>
      <c r="D54" s="5"/>
      <c r="E54" s="4"/>
      <c r="F54" s="4"/>
      <c r="G54" s="5"/>
      <c r="H54" s="6"/>
      <c r="I54">
        <f>(B49+B50+B51+B52+B53+B54)/(C49+C50+C51+C52+C53+C54)</f>
        <v>4.988847583643123</v>
      </c>
      <c r="J54">
        <f>(E49+E50+E51+E52+E53+E54)/(F49+F50+F51+F52+F53+F54)</f>
        <v>9.588</v>
      </c>
      <c r="K54">
        <v>9</v>
      </c>
    </row>
    <row r="55" spans="1:10" ht="12.75">
      <c r="A55" s="3">
        <v>41701</v>
      </c>
      <c r="B55" s="4">
        <v>769</v>
      </c>
      <c r="C55" s="4">
        <v>130</v>
      </c>
      <c r="D55" s="5">
        <f>B55/C55</f>
        <v>5.915384615384616</v>
      </c>
      <c r="E55" s="4">
        <v>769</v>
      </c>
      <c r="F55" s="4">
        <v>75</v>
      </c>
      <c r="G55" s="5">
        <f>E55/F55</f>
        <v>10.253333333333334</v>
      </c>
      <c r="H55" s="6"/>
      <c r="I55" s="7"/>
      <c r="J55" s="7"/>
    </row>
    <row r="56" spans="1:10" ht="12.75">
      <c r="A56" s="3">
        <v>41702</v>
      </c>
      <c r="B56" s="4">
        <v>824</v>
      </c>
      <c r="C56" s="4">
        <v>164</v>
      </c>
      <c r="D56" s="5">
        <f>B56/C56</f>
        <v>5.024390243902439</v>
      </c>
      <c r="E56" s="4">
        <v>824</v>
      </c>
      <c r="F56" s="4">
        <v>85</v>
      </c>
      <c r="G56" s="5">
        <f>E56/F56</f>
        <v>9.694117647058823</v>
      </c>
      <c r="H56" s="6"/>
      <c r="I56" s="7"/>
      <c r="J56" s="7"/>
    </row>
    <row r="57" spans="1:10" ht="12.75">
      <c r="A57" s="3">
        <v>41703</v>
      </c>
      <c r="B57" s="4">
        <v>657</v>
      </c>
      <c r="C57" s="4">
        <v>168</v>
      </c>
      <c r="D57" s="5">
        <f>B57/C57</f>
        <v>3.9107142857142856</v>
      </c>
      <c r="E57" s="8">
        <v>559</v>
      </c>
      <c r="F57" s="4">
        <v>52</v>
      </c>
      <c r="G57" s="5">
        <f>E57/F57</f>
        <v>10.75</v>
      </c>
      <c r="H57" s="6"/>
      <c r="I57" s="7"/>
      <c r="J57" s="7"/>
    </row>
    <row r="58" spans="1:10" ht="12.75">
      <c r="A58" s="3">
        <v>41704</v>
      </c>
      <c r="B58" s="4">
        <v>324</v>
      </c>
      <c r="C58" s="4">
        <v>55</v>
      </c>
      <c r="D58" s="5">
        <f>B58/C58</f>
        <v>5.890909090909091</v>
      </c>
      <c r="E58" s="4">
        <v>324</v>
      </c>
      <c r="F58" s="4"/>
      <c r="G58" s="5" t="e">
        <f>E58/F58</f>
        <v>#DIV/0!</v>
      </c>
      <c r="H58" s="6"/>
      <c r="I58" s="7"/>
      <c r="J58" s="7"/>
    </row>
    <row r="59" spans="1:10" ht="12.75">
      <c r="A59" s="3">
        <v>41705</v>
      </c>
      <c r="B59" s="4">
        <v>454</v>
      </c>
      <c r="C59" s="4">
        <v>129</v>
      </c>
      <c r="D59" s="5">
        <f>B59/C59</f>
        <v>3.5193798449612403</v>
      </c>
      <c r="E59" s="4">
        <v>454</v>
      </c>
      <c r="F59" s="4">
        <v>50</v>
      </c>
      <c r="G59" s="5">
        <f>E59/F59</f>
        <v>9.08</v>
      </c>
      <c r="H59" s="6"/>
      <c r="I59" s="7"/>
      <c r="J59" s="7"/>
    </row>
    <row r="60" spans="1:11" ht="12.75">
      <c r="A60" s="3" t="s">
        <v>18</v>
      </c>
      <c r="B60" s="4"/>
      <c r="C60" s="4"/>
      <c r="D60" s="5"/>
      <c r="E60" s="4"/>
      <c r="F60" s="4"/>
      <c r="G60" s="5"/>
      <c r="H60" s="6"/>
      <c r="I60">
        <f>(B55+B56+B57+B58+B59+B60)/(C55+C56+C57+C58+C59+C60)</f>
        <v>4.687306501547988</v>
      </c>
      <c r="J60">
        <f>(E55+E56+E57+E58+E59+E60)/(F55+F56+F57+F58+F59+F60)</f>
        <v>11.183206106870228</v>
      </c>
      <c r="K60">
        <v>10</v>
      </c>
    </row>
    <row r="61" spans="1:10" ht="12.75">
      <c r="A61" s="3">
        <v>41708</v>
      </c>
      <c r="B61" s="4">
        <v>776</v>
      </c>
      <c r="C61" s="4">
        <v>119</v>
      </c>
      <c r="D61" s="5">
        <f aca="true" t="shared" si="4" ref="D61:D69">B61/C61</f>
        <v>6.5210084033613445</v>
      </c>
      <c r="E61" s="4">
        <v>776</v>
      </c>
      <c r="F61" s="4">
        <v>70</v>
      </c>
      <c r="G61" s="5">
        <f aca="true" t="shared" si="5" ref="G61:G69">E61/F61</f>
        <v>11.085714285714285</v>
      </c>
      <c r="H61" s="6"/>
      <c r="I61" s="7"/>
      <c r="J61" s="7"/>
    </row>
    <row r="62" spans="1:10" ht="12.75">
      <c r="A62" s="3">
        <v>41709</v>
      </c>
      <c r="B62" s="4">
        <v>684</v>
      </c>
      <c r="C62" s="4">
        <v>151</v>
      </c>
      <c r="D62" s="5">
        <f t="shared" si="4"/>
        <v>4.529801324503311</v>
      </c>
      <c r="E62" s="4">
        <v>684</v>
      </c>
      <c r="F62" s="4">
        <v>65</v>
      </c>
      <c r="G62" s="5">
        <f t="shared" si="5"/>
        <v>10.523076923076923</v>
      </c>
      <c r="H62" s="6"/>
      <c r="I62" s="7"/>
      <c r="J62" s="7"/>
    </row>
    <row r="63" spans="1:10" ht="12.75">
      <c r="A63" s="3">
        <v>41710</v>
      </c>
      <c r="B63" s="4">
        <v>518</v>
      </c>
      <c r="C63" s="4">
        <v>112</v>
      </c>
      <c r="D63" s="5">
        <f t="shared" si="4"/>
        <v>4.625</v>
      </c>
      <c r="E63" s="4">
        <v>518</v>
      </c>
      <c r="F63" s="4">
        <v>50</v>
      </c>
      <c r="G63" s="5">
        <f t="shared" si="5"/>
        <v>10.36</v>
      </c>
      <c r="H63" s="6"/>
      <c r="I63" s="7"/>
      <c r="J63" s="7"/>
    </row>
    <row r="64" spans="1:10" ht="12.75">
      <c r="A64" s="3">
        <v>41711</v>
      </c>
      <c r="B64" s="4">
        <v>651</v>
      </c>
      <c r="C64" s="4">
        <v>136</v>
      </c>
      <c r="D64" s="5">
        <f t="shared" si="4"/>
        <v>4.786764705882353</v>
      </c>
      <c r="E64" s="4">
        <v>651</v>
      </c>
      <c r="F64" s="4">
        <v>55</v>
      </c>
      <c r="G64" s="5">
        <f t="shared" si="5"/>
        <v>11.836363636363636</v>
      </c>
      <c r="H64" s="6"/>
      <c r="I64" s="7"/>
      <c r="J64" s="7"/>
    </row>
    <row r="65" spans="1:10" ht="12.75">
      <c r="A65" s="3">
        <v>41712</v>
      </c>
      <c r="B65" s="4">
        <v>439</v>
      </c>
      <c r="C65" s="4">
        <v>96</v>
      </c>
      <c r="D65" s="5">
        <f t="shared" si="4"/>
        <v>4.572916666666667</v>
      </c>
      <c r="E65" s="4">
        <v>439</v>
      </c>
      <c r="F65" s="4">
        <v>45</v>
      </c>
      <c r="G65" s="5">
        <f t="shared" si="5"/>
        <v>9.755555555555556</v>
      </c>
      <c r="H65" s="6"/>
      <c r="I65" s="7"/>
      <c r="J65" s="7"/>
    </row>
    <row r="66" spans="1:11" ht="12.75">
      <c r="A66" s="3" t="s">
        <v>19</v>
      </c>
      <c r="B66" s="4">
        <v>377</v>
      </c>
      <c r="C66" s="4">
        <v>89</v>
      </c>
      <c r="D66" s="5">
        <f t="shared" si="4"/>
        <v>4.235955056179775</v>
      </c>
      <c r="E66" s="4">
        <v>377</v>
      </c>
      <c r="F66" s="4">
        <v>38</v>
      </c>
      <c r="G66" s="5">
        <f t="shared" si="5"/>
        <v>9.921052631578947</v>
      </c>
      <c r="H66" s="6"/>
      <c r="I66">
        <f>(B61+B62+B63+B64+B65+B66)/(C61+C62+C63+C64+C65+C66)</f>
        <v>4.900426742532006</v>
      </c>
      <c r="J66">
        <f>(E61+E62+E63+E64+E65+E66)/(F61+F62+F63+F64+F65+F66)</f>
        <v>10.6656346749226</v>
      </c>
      <c r="K66">
        <v>11</v>
      </c>
    </row>
    <row r="67" spans="1:10" ht="12.75">
      <c r="A67" s="3">
        <v>41715</v>
      </c>
      <c r="B67" s="4">
        <v>573</v>
      </c>
      <c r="C67" s="4">
        <v>76</v>
      </c>
      <c r="D67" s="5">
        <f t="shared" si="4"/>
        <v>7.5394736842105265</v>
      </c>
      <c r="E67" s="4">
        <v>573</v>
      </c>
      <c r="F67" s="4">
        <v>54</v>
      </c>
      <c r="G67" s="5">
        <f t="shared" si="5"/>
        <v>10.61111111111111</v>
      </c>
      <c r="H67" s="6"/>
      <c r="I67" s="7"/>
      <c r="J67" s="7"/>
    </row>
    <row r="68" spans="1:10" ht="12.75">
      <c r="A68" s="3">
        <v>41716</v>
      </c>
      <c r="B68" s="4">
        <v>706</v>
      </c>
      <c r="C68" s="4">
        <v>122</v>
      </c>
      <c r="D68" s="5">
        <f t="shared" si="4"/>
        <v>5.786885245901639</v>
      </c>
      <c r="E68" s="4">
        <v>706</v>
      </c>
      <c r="F68" s="4">
        <v>70</v>
      </c>
      <c r="G68" s="5">
        <f t="shared" si="5"/>
        <v>10.085714285714285</v>
      </c>
      <c r="H68" s="6"/>
      <c r="I68" s="7"/>
      <c r="J68" s="7"/>
    </row>
    <row r="69" spans="1:10" ht="12.75">
      <c r="A69" s="3">
        <v>41717</v>
      </c>
      <c r="B69" s="4">
        <v>814</v>
      </c>
      <c r="C69" s="4">
        <v>126</v>
      </c>
      <c r="D69" s="5">
        <f t="shared" si="4"/>
        <v>6.4603174603174605</v>
      </c>
      <c r="E69" s="4">
        <v>814</v>
      </c>
      <c r="F69" s="4">
        <v>85</v>
      </c>
      <c r="G69" s="5">
        <f t="shared" si="5"/>
        <v>9.576470588235294</v>
      </c>
      <c r="H69" s="6"/>
      <c r="I69" s="7"/>
      <c r="J69" s="7"/>
    </row>
    <row r="70" spans="1:10" ht="12.75">
      <c r="A70" s="3">
        <v>41718</v>
      </c>
      <c r="B70" s="4"/>
      <c r="C70" s="4"/>
      <c r="D70" s="5"/>
      <c r="E70" s="4"/>
      <c r="F70" s="4"/>
      <c r="G70" s="5"/>
      <c r="H70" s="6"/>
      <c r="I70" s="7"/>
      <c r="J70" s="7"/>
    </row>
    <row r="71" spans="1:10" ht="12.75">
      <c r="A71" s="3">
        <v>41719</v>
      </c>
      <c r="B71" s="4">
        <v>439</v>
      </c>
      <c r="C71" s="4">
        <v>74</v>
      </c>
      <c r="D71" s="5">
        <f>B71/C71</f>
        <v>5.9324324324324325</v>
      </c>
      <c r="E71" s="4">
        <v>439</v>
      </c>
      <c r="F71" s="4">
        <v>45</v>
      </c>
      <c r="G71" s="5">
        <f>E71/F71</f>
        <v>9.755555555555556</v>
      </c>
      <c r="H71" s="6"/>
      <c r="I71" s="7"/>
      <c r="J71" s="7"/>
    </row>
    <row r="72" spans="1:11" ht="12.75">
      <c r="A72" s="3" t="s">
        <v>20</v>
      </c>
      <c r="B72" s="4"/>
      <c r="C72" s="4"/>
      <c r="D72" s="5"/>
      <c r="E72" s="4"/>
      <c r="F72" s="4"/>
      <c r="G72" s="5"/>
      <c r="H72" s="6"/>
      <c r="I72">
        <f>(B67+B68+B69+B70+B71+B72)/(C67+C68+C69+C70+C71+C72)</f>
        <v>6.36180904522613</v>
      </c>
      <c r="J72">
        <f>(E67+E68+E69+E70+E71+E72)/(F67+F68+F69+F70+F71+F72)</f>
        <v>9.968503937007874</v>
      </c>
      <c r="K72">
        <v>12</v>
      </c>
    </row>
    <row r="73" spans="1:10" ht="12.75">
      <c r="A73" s="3">
        <v>41722</v>
      </c>
      <c r="B73" s="4">
        <v>914</v>
      </c>
      <c r="C73" s="4">
        <v>175</v>
      </c>
      <c r="D73" s="5">
        <f>B73/C73</f>
        <v>5.222857142857142</v>
      </c>
      <c r="E73" s="4">
        <v>914</v>
      </c>
      <c r="F73" s="4">
        <v>100</v>
      </c>
      <c r="G73" s="5">
        <f>E73/F73</f>
        <v>9.14</v>
      </c>
      <c r="H73" s="6"/>
      <c r="I73" s="7"/>
      <c r="J73" s="7"/>
    </row>
    <row r="74" spans="1:10" ht="12.75">
      <c r="A74" s="3">
        <v>41723</v>
      </c>
      <c r="B74" s="4">
        <v>191</v>
      </c>
      <c r="C74" s="4">
        <v>33</v>
      </c>
      <c r="D74" s="5">
        <f>B74/C74</f>
        <v>5.787878787878788</v>
      </c>
      <c r="E74" s="4">
        <v>191</v>
      </c>
      <c r="F74" s="4">
        <v>40</v>
      </c>
      <c r="G74" s="5">
        <f>E74/F74</f>
        <v>4.775</v>
      </c>
      <c r="H74" s="6"/>
      <c r="I74" s="7"/>
      <c r="J74" s="7"/>
    </row>
    <row r="75" spans="1:10" ht="12.75">
      <c r="A75" s="3">
        <v>41724</v>
      </c>
      <c r="B75" s="4">
        <v>392</v>
      </c>
      <c r="C75" s="4">
        <v>57</v>
      </c>
      <c r="D75" s="5">
        <f>B75/C75</f>
        <v>6.87719298245614</v>
      </c>
      <c r="E75" s="4">
        <v>392</v>
      </c>
      <c r="F75" s="4">
        <v>30</v>
      </c>
      <c r="G75" s="5">
        <f>E75/F75</f>
        <v>13.066666666666666</v>
      </c>
      <c r="H75" s="6"/>
      <c r="I75" s="7"/>
      <c r="J75" s="7"/>
    </row>
    <row r="76" spans="1:10" ht="12.75">
      <c r="A76" s="3">
        <v>41725</v>
      </c>
      <c r="B76" s="4">
        <v>664</v>
      </c>
      <c r="C76" s="4">
        <v>115</v>
      </c>
      <c r="D76" s="5">
        <f>B76/C76</f>
        <v>5.773913043478261</v>
      </c>
      <c r="E76" s="4">
        <v>664</v>
      </c>
      <c r="F76" s="4">
        <v>50</v>
      </c>
      <c r="G76" s="5">
        <f>E76/F76</f>
        <v>13.28</v>
      </c>
      <c r="H76" s="6"/>
      <c r="I76" s="7"/>
      <c r="J76" s="7"/>
    </row>
    <row r="77" spans="1:10" ht="12.75">
      <c r="A77" s="3">
        <v>41726</v>
      </c>
      <c r="B77" s="4">
        <v>554</v>
      </c>
      <c r="C77" s="4">
        <v>115</v>
      </c>
      <c r="D77" s="5">
        <f>B77/C77</f>
        <v>4.817391304347826</v>
      </c>
      <c r="E77" s="4">
        <v>554</v>
      </c>
      <c r="F77" s="4">
        <v>41</v>
      </c>
      <c r="G77" s="5">
        <f>E77/F77</f>
        <v>13.512195121951219</v>
      </c>
      <c r="H77" s="6"/>
      <c r="I77" s="7"/>
      <c r="J77" s="7"/>
    </row>
    <row r="78" spans="1:11" ht="12.75">
      <c r="A78" s="3" t="s">
        <v>21</v>
      </c>
      <c r="B78" s="4"/>
      <c r="C78" s="4"/>
      <c r="D78" s="5"/>
      <c r="E78" s="4"/>
      <c r="F78" s="4"/>
      <c r="G78" s="5"/>
      <c r="H78" s="6"/>
      <c r="I78">
        <f>(B73+B74+B75+B76+B77+B78)/(C73+C74+C75+C76+C77+C78)</f>
        <v>5.484848484848484</v>
      </c>
      <c r="J78">
        <f>(E73+E74+E75+E76+E77+E78)/(F73+F74+F75+F76+F77+F78)</f>
        <v>10.402298850574713</v>
      </c>
      <c r="K78">
        <v>13</v>
      </c>
    </row>
    <row r="79" spans="1:13" ht="12.75">
      <c r="A79" s="3">
        <v>41729</v>
      </c>
      <c r="B79" s="4">
        <v>451</v>
      </c>
      <c r="C79" s="4">
        <v>126</v>
      </c>
      <c r="D79" s="5">
        <f>B79/C79</f>
        <v>3.5793650793650795</v>
      </c>
      <c r="E79" s="4">
        <v>451</v>
      </c>
      <c r="F79" s="4">
        <v>32</v>
      </c>
      <c r="G79" s="5">
        <f>E79/F79</f>
        <v>14.09375</v>
      </c>
      <c r="H79" s="6"/>
      <c r="I79" s="7"/>
      <c r="J79" s="7"/>
      <c r="M79">
        <f>SUM(E54:E79)/SUM(F54:F79)</f>
        <v>10.665194346289752</v>
      </c>
    </row>
    <row r="80" spans="1:10" ht="12.75">
      <c r="A80" s="3">
        <v>41730</v>
      </c>
      <c r="B80" s="4">
        <v>735</v>
      </c>
      <c r="C80" s="4">
        <v>153</v>
      </c>
      <c r="D80" s="5">
        <f>B80/C80</f>
        <v>4.803921568627451</v>
      </c>
      <c r="E80" s="4">
        <v>735</v>
      </c>
      <c r="F80" s="4">
        <v>65</v>
      </c>
      <c r="G80" s="5">
        <f>E80/F80</f>
        <v>11.307692307692308</v>
      </c>
      <c r="H80" s="6"/>
      <c r="I80" s="7"/>
      <c r="J80" s="7"/>
    </row>
    <row r="81" spans="1:10" ht="12.75">
      <c r="A81" s="3">
        <v>41731</v>
      </c>
      <c r="B81" s="4">
        <v>95</v>
      </c>
      <c r="C81" s="4">
        <v>14</v>
      </c>
      <c r="D81" s="5">
        <f>B81/C81</f>
        <v>6.785714285714286</v>
      </c>
      <c r="E81" s="4">
        <v>95</v>
      </c>
      <c r="F81" s="4">
        <v>82</v>
      </c>
      <c r="G81" s="5">
        <f>E81/F81</f>
        <v>1.1585365853658536</v>
      </c>
      <c r="H81" s="6"/>
      <c r="I81" s="7"/>
      <c r="J81" s="7"/>
    </row>
    <row r="82" spans="1:10" ht="12.75">
      <c r="A82" s="3">
        <v>41732</v>
      </c>
      <c r="B82" s="4">
        <v>258</v>
      </c>
      <c r="C82" s="4">
        <v>52</v>
      </c>
      <c r="D82" s="5">
        <f>B82/C82</f>
        <v>4.961538461538462</v>
      </c>
      <c r="E82" s="4">
        <v>258</v>
      </c>
      <c r="F82" s="4">
        <v>40</v>
      </c>
      <c r="G82" s="5">
        <f>E82/F82</f>
        <v>6.45</v>
      </c>
      <c r="H82" s="6"/>
      <c r="I82" s="7"/>
      <c r="J82" s="7"/>
    </row>
    <row r="83" spans="1:10" ht="12.75">
      <c r="A83" s="3">
        <v>41733</v>
      </c>
      <c r="B83" s="4"/>
      <c r="C83" s="4"/>
      <c r="D83" s="5"/>
      <c r="E83" s="4"/>
      <c r="F83" s="4"/>
      <c r="G83" s="5"/>
      <c r="H83" s="6"/>
      <c r="I83" s="7"/>
      <c r="J83" s="7"/>
    </row>
    <row r="84" spans="1:11" ht="12.75">
      <c r="A84" s="3" t="s">
        <v>22</v>
      </c>
      <c r="B84" s="4"/>
      <c r="C84" s="4"/>
      <c r="D84" s="5"/>
      <c r="E84" s="4"/>
      <c r="F84" s="4"/>
      <c r="G84" s="5"/>
      <c r="H84" s="6"/>
      <c r="I84">
        <f>(B79+B80+B81+B82+B83+B84)/(C79+C80+C81+C82+C83+C84)</f>
        <v>4.460869565217391</v>
      </c>
      <c r="J84">
        <f>(E79+E80+E81+E82+E83+E84)/(F79+F80+F81+F82+F83+F84)</f>
        <v>7.027397260273973</v>
      </c>
      <c r="K84">
        <v>14</v>
      </c>
    </row>
    <row r="85" spans="1:10" ht="12.75">
      <c r="A85" s="3">
        <v>41736</v>
      </c>
      <c r="B85" s="4">
        <v>1045</v>
      </c>
      <c r="C85" s="4">
        <v>222</v>
      </c>
      <c r="D85" s="5">
        <f aca="true" t="shared" si="6" ref="D85:D91">B85/C85</f>
        <v>4.707207207207207</v>
      </c>
      <c r="E85" s="4">
        <v>1045</v>
      </c>
      <c r="F85" s="4">
        <v>100</v>
      </c>
      <c r="G85" s="5">
        <f aca="true" t="shared" si="7" ref="G85:G91">E85/F85</f>
        <v>10.45</v>
      </c>
      <c r="H85" s="6"/>
      <c r="I85" s="7"/>
      <c r="J85" s="7"/>
    </row>
    <row r="86" spans="1:10" ht="12.75">
      <c r="A86" s="3">
        <v>41737</v>
      </c>
      <c r="B86" s="4">
        <v>686</v>
      </c>
      <c r="C86" s="4">
        <v>118</v>
      </c>
      <c r="D86" s="5">
        <f t="shared" si="6"/>
        <v>5.813559322033898</v>
      </c>
      <c r="E86" s="4">
        <v>686</v>
      </c>
      <c r="F86" s="4">
        <v>68</v>
      </c>
      <c r="G86" s="5">
        <f t="shared" si="7"/>
        <v>10.088235294117647</v>
      </c>
      <c r="H86" s="6"/>
      <c r="I86" s="7"/>
      <c r="J86" s="7"/>
    </row>
    <row r="87" spans="1:10" ht="12.75">
      <c r="A87" s="3">
        <v>41738</v>
      </c>
      <c r="B87" s="4">
        <v>1231</v>
      </c>
      <c r="C87" s="4">
        <v>259</v>
      </c>
      <c r="D87" s="5">
        <f t="shared" si="6"/>
        <v>4.7528957528957525</v>
      </c>
      <c r="E87" s="4">
        <v>1231</v>
      </c>
      <c r="F87" s="4">
        <v>120</v>
      </c>
      <c r="G87" s="5">
        <f t="shared" si="7"/>
        <v>10.258333333333333</v>
      </c>
      <c r="H87" s="6"/>
      <c r="I87" s="7"/>
      <c r="J87" s="7"/>
    </row>
    <row r="88" spans="1:10" ht="12.75">
      <c r="A88" s="3">
        <v>41739</v>
      </c>
      <c r="B88" s="4">
        <v>377</v>
      </c>
      <c r="C88" s="4">
        <v>76</v>
      </c>
      <c r="D88" s="5">
        <f t="shared" si="6"/>
        <v>4.9605263157894735</v>
      </c>
      <c r="E88" s="4">
        <v>377</v>
      </c>
      <c r="F88" s="4">
        <v>30</v>
      </c>
      <c r="G88" s="5">
        <f t="shared" si="7"/>
        <v>12.566666666666666</v>
      </c>
      <c r="H88" s="6"/>
      <c r="I88" s="7"/>
      <c r="J88" s="7"/>
    </row>
    <row r="89" spans="1:10" ht="12.75">
      <c r="A89" s="3">
        <v>41740</v>
      </c>
      <c r="B89" s="4">
        <v>708</v>
      </c>
      <c r="C89" s="4">
        <v>129</v>
      </c>
      <c r="D89" s="5">
        <f t="shared" si="6"/>
        <v>5.488372093023256</v>
      </c>
      <c r="E89" s="4">
        <v>708</v>
      </c>
      <c r="F89" s="4">
        <v>70</v>
      </c>
      <c r="G89" s="5">
        <f t="shared" si="7"/>
        <v>10.114285714285714</v>
      </c>
      <c r="H89" s="6"/>
      <c r="I89" s="7"/>
      <c r="J89" s="7"/>
    </row>
    <row r="90" spans="1:11" ht="12.75">
      <c r="A90" s="3" t="s">
        <v>23</v>
      </c>
      <c r="B90" s="4">
        <v>761</v>
      </c>
      <c r="C90" s="4">
        <v>149</v>
      </c>
      <c r="D90" s="5">
        <f t="shared" si="6"/>
        <v>5.10738255033557</v>
      </c>
      <c r="E90" s="4">
        <v>761</v>
      </c>
      <c r="F90" s="4">
        <v>70</v>
      </c>
      <c r="G90" s="5">
        <f t="shared" si="7"/>
        <v>10.871428571428572</v>
      </c>
      <c r="H90" s="6"/>
      <c r="I90">
        <f>(B85+B86+B87+B88+B89+B90)/(C85+C86+C87+C88+C89+C90)</f>
        <v>5.045120671563484</v>
      </c>
      <c r="J90">
        <f>(E85+E86+E87+E88+E89+E90)/(F85+F86+F87+F88+F89+F90)</f>
        <v>10.497816593886462</v>
      </c>
      <c r="K90">
        <v>15</v>
      </c>
    </row>
    <row r="91" spans="1:10" ht="12.75">
      <c r="A91" s="3">
        <v>41743</v>
      </c>
      <c r="B91" s="4">
        <v>687</v>
      </c>
      <c r="C91" s="4">
        <v>115</v>
      </c>
      <c r="D91" s="5">
        <f t="shared" si="6"/>
        <v>5.973913043478261</v>
      </c>
      <c r="E91" s="4">
        <v>687</v>
      </c>
      <c r="F91" s="4">
        <v>60</v>
      </c>
      <c r="G91" s="5">
        <f t="shared" si="7"/>
        <v>11.45</v>
      </c>
      <c r="H91" s="6"/>
      <c r="I91" s="7"/>
      <c r="J91" s="7"/>
    </row>
    <row r="92" spans="1:10" ht="12.75">
      <c r="A92" s="3">
        <v>41744</v>
      </c>
      <c r="B92" s="4"/>
      <c r="C92" s="4"/>
      <c r="D92" s="5"/>
      <c r="E92" s="4"/>
      <c r="F92" s="4"/>
      <c r="G92" s="5"/>
      <c r="H92" s="6" t="s">
        <v>63</v>
      </c>
      <c r="I92" s="7"/>
      <c r="J92" s="7"/>
    </row>
    <row r="93" spans="1:10" ht="12.75">
      <c r="A93" s="3">
        <v>41745</v>
      </c>
      <c r="B93" s="4"/>
      <c r="C93" s="4"/>
      <c r="D93" s="5"/>
      <c r="E93" s="4"/>
      <c r="F93" s="4"/>
      <c r="G93" s="5"/>
      <c r="H93" s="6" t="s">
        <v>63</v>
      </c>
      <c r="I93" s="7"/>
      <c r="J93" s="7"/>
    </row>
    <row r="94" spans="1:10" ht="12.75">
      <c r="A94" s="3">
        <v>41746</v>
      </c>
      <c r="B94" s="4">
        <v>1178</v>
      </c>
      <c r="C94" s="4">
        <v>245</v>
      </c>
      <c r="D94" s="5">
        <f>B94/C94</f>
        <v>4.808163265306122</v>
      </c>
      <c r="E94" s="4">
        <v>1178</v>
      </c>
      <c r="F94" s="4">
        <v>100</v>
      </c>
      <c r="G94" s="5">
        <f>E94/F94</f>
        <v>11.78</v>
      </c>
      <c r="H94" s="6"/>
      <c r="I94" s="7"/>
      <c r="J94" s="7"/>
    </row>
    <row r="95" spans="1:10" ht="12.75">
      <c r="A95" s="3">
        <v>41747</v>
      </c>
      <c r="B95" s="4">
        <v>739</v>
      </c>
      <c r="C95" s="4">
        <v>118</v>
      </c>
      <c r="D95" s="5">
        <f>B95/C95</f>
        <v>6.262711864406779</v>
      </c>
      <c r="E95" s="4">
        <v>739</v>
      </c>
      <c r="F95" s="4">
        <v>70</v>
      </c>
      <c r="G95" s="5">
        <f>E95/F95</f>
        <v>10.557142857142857</v>
      </c>
      <c r="H95" s="6"/>
      <c r="I95" s="7"/>
      <c r="J95" s="7"/>
    </row>
    <row r="96" spans="1:11" ht="12.75">
      <c r="A96" s="3" t="s">
        <v>24</v>
      </c>
      <c r="B96" s="4"/>
      <c r="C96" s="4"/>
      <c r="D96" s="5"/>
      <c r="E96" s="4"/>
      <c r="F96" s="4"/>
      <c r="G96" s="5"/>
      <c r="H96" s="6"/>
      <c r="I96">
        <f>(B91+B92+B93+B94+B95+B96)/(C91+C92+C93+C94+C95+C96)</f>
        <v>5.447698744769874</v>
      </c>
      <c r="J96">
        <f>(E91+E92+E93+E94+E95+E96)/(F91+F92+F93+F94+F95+F96)</f>
        <v>11.321739130434782</v>
      </c>
      <c r="K96">
        <v>16</v>
      </c>
    </row>
    <row r="97" spans="1:9" ht="12.75">
      <c r="A97" s="3">
        <v>41750</v>
      </c>
      <c r="B97" s="4"/>
      <c r="C97" s="4"/>
      <c r="D97" s="5"/>
      <c r="E97" s="4"/>
      <c r="F97" s="4"/>
      <c r="G97" s="5"/>
      <c r="H97" s="6"/>
      <c r="I97" s="7"/>
    </row>
    <row r="98" spans="1:7" ht="12.75">
      <c r="A98" s="3">
        <v>41751</v>
      </c>
      <c r="B98" s="9">
        <v>1024</v>
      </c>
      <c r="C98" s="9">
        <v>234</v>
      </c>
      <c r="D98" s="5">
        <f aca="true" t="shared" si="8" ref="D98:D105">B98/C98</f>
        <v>4.3760683760683765</v>
      </c>
      <c r="E98" s="4">
        <v>1024</v>
      </c>
      <c r="F98" s="4">
        <v>100</v>
      </c>
      <c r="G98" s="5">
        <f aca="true" t="shared" si="9" ref="G98:G105">E98/F98</f>
        <v>10.24</v>
      </c>
    </row>
    <row r="99" spans="1:7" ht="12.75">
      <c r="A99" s="3">
        <v>41752</v>
      </c>
      <c r="B99" s="9">
        <v>879</v>
      </c>
      <c r="C99" s="9">
        <v>178</v>
      </c>
      <c r="D99" s="5">
        <f t="shared" si="8"/>
        <v>4.938202247191011</v>
      </c>
      <c r="E99" s="9">
        <v>879</v>
      </c>
      <c r="F99" s="9">
        <v>60</v>
      </c>
      <c r="G99" s="5">
        <f t="shared" si="9"/>
        <v>14.65</v>
      </c>
    </row>
    <row r="100" spans="1:7" ht="12.75">
      <c r="A100" s="3">
        <v>41753</v>
      </c>
      <c r="B100" s="9">
        <v>757</v>
      </c>
      <c r="C100" s="9">
        <v>140</v>
      </c>
      <c r="D100" s="5">
        <f t="shared" si="8"/>
        <v>5.4071428571428575</v>
      </c>
      <c r="E100" s="9">
        <v>757</v>
      </c>
      <c r="F100" s="9">
        <v>50</v>
      </c>
      <c r="G100" s="5">
        <f t="shared" si="9"/>
        <v>15.14</v>
      </c>
    </row>
    <row r="101" spans="1:7" ht="12.75">
      <c r="A101" s="3">
        <v>41754</v>
      </c>
      <c r="B101" s="9">
        <v>366</v>
      </c>
      <c r="C101" s="9">
        <v>55</v>
      </c>
      <c r="D101" s="5">
        <f t="shared" si="8"/>
        <v>6.654545454545454</v>
      </c>
      <c r="E101" s="9">
        <v>366</v>
      </c>
      <c r="F101" s="9">
        <v>40</v>
      </c>
      <c r="G101" s="5">
        <f t="shared" si="9"/>
        <v>9.15</v>
      </c>
    </row>
    <row r="102" spans="1:11" ht="12.75">
      <c r="A102" s="11" t="s">
        <v>25</v>
      </c>
      <c r="B102" s="9">
        <v>412</v>
      </c>
      <c r="C102" s="9">
        <v>89</v>
      </c>
      <c r="D102" s="5">
        <f t="shared" si="8"/>
        <v>4.629213483146067</v>
      </c>
      <c r="E102" s="9">
        <v>412</v>
      </c>
      <c r="F102" s="9">
        <v>40</v>
      </c>
      <c r="G102" s="5">
        <f t="shared" si="9"/>
        <v>10.3</v>
      </c>
      <c r="I102">
        <f>(B97+B98+B99+B100+B101+B102)/(C97+C98+C99+C100+C101+C102)</f>
        <v>4.939655172413793</v>
      </c>
      <c r="J102">
        <f>(E97+E98+E99+E100+E101+E102)/(F97+F98+F99+F100+F101+F102)</f>
        <v>11.855172413793104</v>
      </c>
      <c r="K102">
        <v>17</v>
      </c>
    </row>
    <row r="103" spans="1:7" ht="12.75">
      <c r="A103" s="11">
        <v>41757</v>
      </c>
      <c r="B103" s="9">
        <v>206</v>
      </c>
      <c r="C103" s="9">
        <v>31</v>
      </c>
      <c r="D103" s="5">
        <f t="shared" si="8"/>
        <v>6.645161290322581</v>
      </c>
      <c r="E103" s="9">
        <v>206</v>
      </c>
      <c r="F103" s="9"/>
      <c r="G103" s="5" t="e">
        <f t="shared" si="9"/>
        <v>#DIV/0!</v>
      </c>
    </row>
    <row r="104" spans="1:7" ht="12.75">
      <c r="A104" s="11">
        <v>41758</v>
      </c>
      <c r="B104" s="9">
        <v>157</v>
      </c>
      <c r="C104" s="9">
        <v>23</v>
      </c>
      <c r="D104" s="5">
        <f t="shared" si="8"/>
        <v>6.826086956521739</v>
      </c>
      <c r="E104" s="9">
        <v>157</v>
      </c>
      <c r="F104" s="9">
        <v>20</v>
      </c>
      <c r="G104" s="5">
        <f t="shared" si="9"/>
        <v>7.85</v>
      </c>
    </row>
    <row r="105" spans="1:13" ht="12.75">
      <c r="A105" s="11">
        <v>41759</v>
      </c>
      <c r="B105" s="9">
        <v>795</v>
      </c>
      <c r="C105" s="9">
        <v>180</v>
      </c>
      <c r="D105" s="5">
        <f t="shared" si="8"/>
        <v>4.416666666666667</v>
      </c>
      <c r="E105" s="9">
        <v>795</v>
      </c>
      <c r="F105" s="9">
        <v>85</v>
      </c>
      <c r="G105" s="5">
        <f t="shared" si="9"/>
        <v>9.352941176470589</v>
      </c>
      <c r="M105">
        <f>SUM(E80:E105)/SUM(F80:F105)</f>
        <v>10.311811023622047</v>
      </c>
    </row>
    <row r="106" spans="1:7" ht="12.75">
      <c r="A106" s="11">
        <v>41760</v>
      </c>
      <c r="B106" s="9"/>
      <c r="C106" s="9"/>
      <c r="D106" s="5"/>
      <c r="E106" s="9"/>
      <c r="F106" s="9"/>
      <c r="G106" s="5"/>
    </row>
    <row r="107" spans="1:7" ht="12.75">
      <c r="A107" s="11">
        <v>41761</v>
      </c>
      <c r="B107" s="9">
        <v>785</v>
      </c>
      <c r="C107" s="9">
        <v>180</v>
      </c>
      <c r="D107" s="5">
        <f aca="true" t="shared" si="10" ref="D107:D122">B107/C107</f>
        <v>4.361111111111111</v>
      </c>
      <c r="E107" s="9">
        <v>785</v>
      </c>
      <c r="F107" s="9">
        <v>60</v>
      </c>
      <c r="G107" s="5">
        <f aca="true" t="shared" si="11" ref="G107:G122">E107/F107</f>
        <v>13.083333333333334</v>
      </c>
    </row>
    <row r="108" spans="1:11" ht="12.75">
      <c r="A108" s="11" t="s">
        <v>26</v>
      </c>
      <c r="B108" s="9">
        <v>579</v>
      </c>
      <c r="C108" s="9">
        <v>172</v>
      </c>
      <c r="D108" s="5">
        <f t="shared" si="10"/>
        <v>3.366279069767442</v>
      </c>
      <c r="E108" s="9">
        <v>579</v>
      </c>
      <c r="F108" s="9">
        <v>55</v>
      </c>
      <c r="G108" s="5">
        <f t="shared" si="11"/>
        <v>10.527272727272727</v>
      </c>
      <c r="I108">
        <f>(B103+B104+B105+B106+B107+B108)/(C103+C104+C105+C106+C107+C108)</f>
        <v>4.303754266211604</v>
      </c>
      <c r="J108">
        <f>(E103+E104+E105+E106+E107+E108)/(F103+F104+F105+F106+F107+F108)</f>
        <v>11.463636363636363</v>
      </c>
      <c r="K108">
        <v>18</v>
      </c>
    </row>
    <row r="109" spans="1:7" ht="12.75">
      <c r="A109" s="11">
        <v>41764</v>
      </c>
      <c r="B109" s="9">
        <v>254</v>
      </c>
      <c r="C109" s="9">
        <v>56</v>
      </c>
      <c r="D109" s="5">
        <f t="shared" si="10"/>
        <v>4.535714285714286</v>
      </c>
      <c r="E109" s="9">
        <v>254</v>
      </c>
      <c r="F109" s="9">
        <v>85</v>
      </c>
      <c r="G109" s="5">
        <f t="shared" si="11"/>
        <v>2.988235294117647</v>
      </c>
    </row>
    <row r="110" spans="1:7" ht="12.75">
      <c r="A110" s="11">
        <v>41765</v>
      </c>
      <c r="B110" s="9">
        <v>521</v>
      </c>
      <c r="C110" s="9">
        <v>67</v>
      </c>
      <c r="D110" s="5">
        <f t="shared" si="10"/>
        <v>7.776119402985074</v>
      </c>
      <c r="E110" s="9">
        <v>521</v>
      </c>
      <c r="F110" s="9">
        <v>82</v>
      </c>
      <c r="G110" s="5">
        <f t="shared" si="11"/>
        <v>6.353658536585366</v>
      </c>
    </row>
    <row r="111" spans="1:7" ht="12.75">
      <c r="A111" s="11">
        <v>41766</v>
      </c>
      <c r="B111" s="9">
        <v>204</v>
      </c>
      <c r="C111" s="9">
        <v>36</v>
      </c>
      <c r="D111" s="5">
        <f t="shared" si="10"/>
        <v>5.666666666666667</v>
      </c>
      <c r="E111" s="9">
        <v>204</v>
      </c>
      <c r="F111" s="9">
        <v>90</v>
      </c>
      <c r="G111" s="5">
        <f t="shared" si="11"/>
        <v>2.2666666666666666</v>
      </c>
    </row>
    <row r="112" spans="1:7" ht="12.75">
      <c r="A112" s="11">
        <v>41767</v>
      </c>
      <c r="B112" s="9">
        <v>416</v>
      </c>
      <c r="C112" s="9">
        <v>46</v>
      </c>
      <c r="D112" s="5">
        <f t="shared" si="10"/>
        <v>9.043478260869565</v>
      </c>
      <c r="E112" s="9">
        <v>416</v>
      </c>
      <c r="F112" s="9">
        <v>82</v>
      </c>
      <c r="G112" s="5">
        <f t="shared" si="11"/>
        <v>5.073170731707317</v>
      </c>
    </row>
    <row r="113" spans="1:7" ht="12.75">
      <c r="A113" s="11">
        <v>41768</v>
      </c>
      <c r="B113" s="9">
        <v>433</v>
      </c>
      <c r="C113" s="9">
        <v>53</v>
      </c>
      <c r="D113" s="5">
        <f t="shared" si="10"/>
        <v>8.169811320754716</v>
      </c>
      <c r="E113" s="9">
        <v>433</v>
      </c>
      <c r="F113" s="9">
        <v>82</v>
      </c>
      <c r="G113" s="5">
        <f t="shared" si="11"/>
        <v>5.280487804878049</v>
      </c>
    </row>
    <row r="114" spans="1:11" ht="12.75">
      <c r="A114" s="11" t="s">
        <v>27</v>
      </c>
      <c r="B114" s="9">
        <v>795</v>
      </c>
      <c r="C114" s="9">
        <v>135</v>
      </c>
      <c r="D114" s="5">
        <f t="shared" si="10"/>
        <v>5.888888888888889</v>
      </c>
      <c r="E114" s="9">
        <v>795</v>
      </c>
      <c r="F114" s="9">
        <v>85</v>
      </c>
      <c r="G114" s="5">
        <f t="shared" si="11"/>
        <v>9.352941176470589</v>
      </c>
      <c r="I114">
        <f>(B109+B110+B111+B112+B113+B114)/(C109+C110+C111+C112+C113+C114)</f>
        <v>6.674300254452926</v>
      </c>
      <c r="J114">
        <f>(E109+E110+E111+E112+E113+E114)/(F109+F110+F111+F112+F113+F114)</f>
        <v>5.183794466403162</v>
      </c>
      <c r="K114">
        <v>19</v>
      </c>
    </row>
    <row r="115" spans="1:7" ht="12.75">
      <c r="A115" s="11">
        <v>41771</v>
      </c>
      <c r="B115" s="9">
        <v>819</v>
      </c>
      <c r="C115" s="9">
        <v>192</v>
      </c>
      <c r="D115" s="5">
        <f t="shared" si="10"/>
        <v>4.265625</v>
      </c>
      <c r="E115" s="9">
        <v>819</v>
      </c>
      <c r="F115" s="9">
        <v>70</v>
      </c>
      <c r="G115" s="5">
        <f t="shared" si="11"/>
        <v>11.7</v>
      </c>
    </row>
    <row r="116" spans="1:7" ht="12.75">
      <c r="A116" s="11">
        <v>41772</v>
      </c>
      <c r="B116" s="9">
        <v>662</v>
      </c>
      <c r="C116" s="9">
        <v>148</v>
      </c>
      <c r="D116" s="5">
        <f t="shared" si="10"/>
        <v>4.472972972972973</v>
      </c>
      <c r="E116" s="9">
        <v>662</v>
      </c>
      <c r="F116" s="9">
        <v>58</v>
      </c>
      <c r="G116" s="5">
        <f t="shared" si="11"/>
        <v>11.413793103448276</v>
      </c>
    </row>
    <row r="117" spans="1:7" ht="12.75">
      <c r="A117" s="11">
        <v>41773</v>
      </c>
      <c r="B117" s="9">
        <v>481</v>
      </c>
      <c r="C117" s="9">
        <v>82</v>
      </c>
      <c r="D117" s="5">
        <f t="shared" si="10"/>
        <v>5.865853658536586</v>
      </c>
      <c r="E117" s="9">
        <v>481</v>
      </c>
      <c r="F117" s="9">
        <v>59</v>
      </c>
      <c r="G117" s="5">
        <f t="shared" si="11"/>
        <v>8.152542372881356</v>
      </c>
    </row>
    <row r="118" spans="1:7" ht="12.75">
      <c r="A118" s="11">
        <v>41774</v>
      </c>
      <c r="B118" s="9">
        <v>696</v>
      </c>
      <c r="C118" s="9">
        <v>114</v>
      </c>
      <c r="D118" s="5">
        <f t="shared" si="10"/>
        <v>6.105263157894737</v>
      </c>
      <c r="E118" s="9">
        <v>696</v>
      </c>
      <c r="F118" s="9">
        <v>70</v>
      </c>
      <c r="G118" s="5">
        <f t="shared" si="11"/>
        <v>9.942857142857143</v>
      </c>
    </row>
    <row r="119" spans="1:7" ht="12.75">
      <c r="A119" s="11">
        <v>41775</v>
      </c>
      <c r="B119" s="9">
        <v>744</v>
      </c>
      <c r="C119" s="9">
        <v>168</v>
      </c>
      <c r="D119" s="5">
        <f t="shared" si="10"/>
        <v>4.428571428571429</v>
      </c>
      <c r="E119" s="9">
        <v>774</v>
      </c>
      <c r="F119" s="9">
        <v>86</v>
      </c>
      <c r="G119" s="5">
        <f t="shared" si="11"/>
        <v>9</v>
      </c>
    </row>
    <row r="120" spans="1:11" ht="12.75">
      <c r="A120" s="11" t="s">
        <v>28</v>
      </c>
      <c r="B120" s="9"/>
      <c r="C120" s="9"/>
      <c r="D120" s="5"/>
      <c r="E120" s="9"/>
      <c r="F120" s="9"/>
      <c r="G120" s="5" t="e">
        <f t="shared" si="11"/>
        <v>#DIV/0!</v>
      </c>
      <c r="I120">
        <f>(B115+B116+B117+B118+B119+B120)/(C115+C116+C117+C118+C119+C120)</f>
        <v>4.832386363636363</v>
      </c>
      <c r="J120">
        <f>(E115+E116+E117+E118+E119+E120)/(F115+F116+F117+F118+F119+F120)</f>
        <v>10.005830903790088</v>
      </c>
      <c r="K120">
        <v>20</v>
      </c>
    </row>
    <row r="121" spans="1:7" ht="12.75">
      <c r="A121" s="11">
        <v>41778</v>
      </c>
      <c r="B121" s="9">
        <v>770</v>
      </c>
      <c r="C121" s="9">
        <v>147</v>
      </c>
      <c r="D121" s="5">
        <f t="shared" si="10"/>
        <v>5.238095238095238</v>
      </c>
      <c r="E121" s="9">
        <v>770</v>
      </c>
      <c r="F121" s="9">
        <v>39</v>
      </c>
      <c r="G121" s="5">
        <f t="shared" si="11"/>
        <v>19.743589743589745</v>
      </c>
    </row>
    <row r="122" spans="1:7" ht="12.75">
      <c r="A122" s="11">
        <v>41779</v>
      </c>
      <c r="B122" s="9">
        <v>625</v>
      </c>
      <c r="C122" s="9">
        <v>117</v>
      </c>
      <c r="D122" s="5">
        <f t="shared" si="10"/>
        <v>5.3418803418803416</v>
      </c>
      <c r="E122" s="9">
        <v>625</v>
      </c>
      <c r="F122" s="9">
        <v>61</v>
      </c>
      <c r="G122" s="5">
        <f t="shared" si="11"/>
        <v>10.245901639344263</v>
      </c>
    </row>
    <row r="123" spans="1:7" ht="12.75">
      <c r="A123" s="11">
        <v>41780</v>
      </c>
      <c r="B123" s="9"/>
      <c r="C123" s="9"/>
      <c r="D123" s="5"/>
      <c r="E123" s="9"/>
      <c r="F123" s="9"/>
      <c r="G123" s="5"/>
    </row>
    <row r="124" spans="1:7" ht="12.75">
      <c r="A124" s="11">
        <v>41781</v>
      </c>
      <c r="B124" s="9"/>
      <c r="C124" s="9"/>
      <c r="D124" s="5"/>
      <c r="E124" s="9"/>
      <c r="F124" s="9"/>
      <c r="G124" s="5"/>
    </row>
    <row r="125" spans="1:7" ht="12.75">
      <c r="A125" s="11">
        <v>41782</v>
      </c>
      <c r="B125" s="9">
        <v>1014</v>
      </c>
      <c r="C125" s="9">
        <v>128</v>
      </c>
      <c r="D125" s="5">
        <f>B125/C125</f>
        <v>7.921875</v>
      </c>
      <c r="E125" s="9">
        <v>1014</v>
      </c>
      <c r="F125" s="9">
        <v>64</v>
      </c>
      <c r="G125" s="5">
        <f>E125/F125</f>
        <v>15.84375</v>
      </c>
    </row>
    <row r="126" spans="1:11" ht="12.75">
      <c r="A126" s="11" t="s">
        <v>29</v>
      </c>
      <c r="B126" s="9"/>
      <c r="C126" s="9"/>
      <c r="D126" s="5"/>
      <c r="E126" s="9"/>
      <c r="F126" s="9"/>
      <c r="G126" s="5"/>
      <c r="I126">
        <f>(B121+B122+B123+B124+B125+B126)/(C121+C122+C123+C124+C125+C126)</f>
        <v>6.145408163265306</v>
      </c>
      <c r="J126">
        <f>(E121+E122+E123+E124+E125+E126)/(F121+F122+F123+F124+F125+F126)</f>
        <v>14.689024390243903</v>
      </c>
      <c r="K126">
        <v>21</v>
      </c>
    </row>
    <row r="127" spans="1:7" ht="12.75">
      <c r="A127" s="11">
        <v>41785</v>
      </c>
      <c r="B127" s="9">
        <v>312</v>
      </c>
      <c r="C127" s="9">
        <v>72</v>
      </c>
      <c r="D127" s="5">
        <f>B127/C127</f>
        <v>4.333333333333333</v>
      </c>
      <c r="E127" s="9">
        <v>312</v>
      </c>
      <c r="F127" s="9">
        <v>41</v>
      </c>
      <c r="G127" s="5">
        <f>E127/F127</f>
        <v>7.609756097560975</v>
      </c>
    </row>
    <row r="128" spans="1:7" ht="12.75">
      <c r="A128" s="11">
        <v>41786</v>
      </c>
      <c r="B128" s="9">
        <v>678</v>
      </c>
      <c r="C128" s="9">
        <v>131</v>
      </c>
      <c r="D128" s="5">
        <f>B128/C128</f>
        <v>5.175572519083969</v>
      </c>
      <c r="E128" s="9">
        <v>678</v>
      </c>
      <c r="F128" s="9">
        <v>109</v>
      </c>
      <c r="G128" s="5">
        <f>E128/F128</f>
        <v>6.220183486238532</v>
      </c>
    </row>
    <row r="129" spans="1:7" ht="12.75">
      <c r="A129" s="11">
        <v>41787</v>
      </c>
      <c r="B129" s="9">
        <v>642</v>
      </c>
      <c r="C129" s="9">
        <v>97</v>
      </c>
      <c r="D129" s="5">
        <f>B129/C129</f>
        <v>6.618556701030927</v>
      </c>
      <c r="E129" s="9">
        <v>642</v>
      </c>
      <c r="F129" s="9">
        <v>93</v>
      </c>
      <c r="G129" s="5">
        <f>E129/F129</f>
        <v>6.903225806451613</v>
      </c>
    </row>
    <row r="130" spans="1:7" ht="12.75">
      <c r="A130" s="11">
        <v>41788</v>
      </c>
      <c r="B130" s="9">
        <v>489</v>
      </c>
      <c r="C130" s="9">
        <v>120</v>
      </c>
      <c r="D130" s="5">
        <f>B130/C130</f>
        <v>4.075</v>
      </c>
      <c r="E130" s="9">
        <v>489</v>
      </c>
      <c r="F130" s="9">
        <v>109</v>
      </c>
      <c r="G130" s="5">
        <f>E130/F130</f>
        <v>4.486238532110092</v>
      </c>
    </row>
    <row r="131" spans="1:7" ht="12.75">
      <c r="A131" s="11">
        <v>41789</v>
      </c>
      <c r="B131" s="9">
        <v>450</v>
      </c>
      <c r="C131" s="9">
        <v>87</v>
      </c>
      <c r="D131" s="5">
        <f>B131/C131</f>
        <v>5.172413793103448</v>
      </c>
      <c r="E131" s="9">
        <v>450</v>
      </c>
      <c r="F131" s="9">
        <v>74</v>
      </c>
      <c r="G131" s="5">
        <f>E131/F131</f>
        <v>6.081081081081081</v>
      </c>
    </row>
    <row r="132" spans="1:11" ht="12.75">
      <c r="A132" s="11" t="s">
        <v>30</v>
      </c>
      <c r="B132" s="9"/>
      <c r="C132" s="9"/>
      <c r="D132" s="5"/>
      <c r="E132" s="9"/>
      <c r="F132" s="9"/>
      <c r="G132" s="5"/>
      <c r="I132">
        <f>(B127+B128+B129+B130+B131+B132)/(C127+C128+C129+C130+C131+C132)</f>
        <v>5.071005917159764</v>
      </c>
      <c r="J132">
        <f>(E127+E128+E129+E130+E131+E132)/(F127+F128+F129+F130+F131+F132)</f>
        <v>6.035211267605634</v>
      </c>
      <c r="K132">
        <v>22</v>
      </c>
    </row>
    <row r="133" spans="1:7" ht="12.75">
      <c r="A133" s="11">
        <v>41792</v>
      </c>
      <c r="B133" s="9">
        <v>787</v>
      </c>
      <c r="C133" s="9">
        <v>187</v>
      </c>
      <c r="D133" s="5">
        <f>B133/C133</f>
        <v>4.208556149732621</v>
      </c>
      <c r="E133" s="9">
        <v>787</v>
      </c>
      <c r="F133" s="9">
        <v>119</v>
      </c>
      <c r="G133" s="5">
        <f>E133/F133</f>
        <v>6.61344537815126</v>
      </c>
    </row>
    <row r="134" spans="1:7" ht="12.75">
      <c r="A134" s="11">
        <v>41793</v>
      </c>
      <c r="B134" s="9">
        <v>172</v>
      </c>
      <c r="C134" s="9">
        <v>31</v>
      </c>
      <c r="D134" s="5">
        <f>B134/C134</f>
        <v>5.548387096774194</v>
      </c>
      <c r="E134" s="9">
        <v>172</v>
      </c>
      <c r="F134" s="9">
        <v>81</v>
      </c>
      <c r="G134" s="5">
        <f>E134/F134</f>
        <v>2.123456790123457</v>
      </c>
    </row>
    <row r="135" spans="1:7" ht="12.75">
      <c r="A135" s="11">
        <v>41794</v>
      </c>
      <c r="B135" s="9">
        <v>306</v>
      </c>
      <c r="C135" s="9">
        <v>44</v>
      </c>
      <c r="D135" s="5">
        <f>B135/C135</f>
        <v>6.954545454545454</v>
      </c>
      <c r="E135" s="9">
        <v>306</v>
      </c>
      <c r="F135" s="9">
        <v>30</v>
      </c>
      <c r="G135" s="5">
        <f>E135/F135</f>
        <v>10.2</v>
      </c>
    </row>
    <row r="136" spans="1:7" ht="12.75">
      <c r="A136" s="11">
        <v>41795</v>
      </c>
      <c r="B136" s="9">
        <v>104</v>
      </c>
      <c r="C136" s="9">
        <v>13</v>
      </c>
      <c r="D136" s="5">
        <v>13</v>
      </c>
      <c r="E136" s="9">
        <v>104</v>
      </c>
      <c r="F136" s="9">
        <v>40</v>
      </c>
      <c r="G136" s="5">
        <f>E136/F136</f>
        <v>2.6</v>
      </c>
    </row>
    <row r="137" spans="1:7" ht="12.75">
      <c r="A137" s="11">
        <v>41796</v>
      </c>
      <c r="B137" s="9"/>
      <c r="C137" s="9"/>
      <c r="D137" s="5"/>
      <c r="E137" s="9">
        <v>371</v>
      </c>
      <c r="F137" s="9">
        <v>18</v>
      </c>
      <c r="G137" s="5">
        <f>E137/F137</f>
        <v>20.61111111111111</v>
      </c>
    </row>
    <row r="138" spans="1:11" ht="12.75">
      <c r="A138" s="11" t="s">
        <v>31</v>
      </c>
      <c r="B138" s="9"/>
      <c r="C138" s="9"/>
      <c r="D138" s="5"/>
      <c r="E138" s="9"/>
      <c r="F138" s="9"/>
      <c r="G138" s="5"/>
      <c r="I138">
        <f>(B133+B134+B135+B136+B137+B138)/(C133+C134+C135+C136+C137+C138)</f>
        <v>4.9781818181818185</v>
      </c>
      <c r="J138">
        <f>(E133+E134+E135+E136+E137+E138)/(F133+F134+F135+F136+F137+F138)</f>
        <v>6.041666666666667</v>
      </c>
      <c r="K138">
        <v>23</v>
      </c>
    </row>
    <row r="139" spans="1:7" ht="12.75">
      <c r="A139" s="11">
        <v>41799</v>
      </c>
      <c r="B139" s="9">
        <v>917</v>
      </c>
      <c r="C139" s="9">
        <v>150</v>
      </c>
      <c r="D139" s="5">
        <f>B139/C139</f>
        <v>6.113333333333333</v>
      </c>
      <c r="E139" s="9">
        <v>917</v>
      </c>
      <c r="F139" s="9">
        <v>62</v>
      </c>
      <c r="G139" s="5">
        <f>E139/F139</f>
        <v>14.790322580645162</v>
      </c>
    </row>
    <row r="140" spans="1:7" ht="12.75">
      <c r="A140" s="11">
        <v>41800</v>
      </c>
      <c r="B140" s="9">
        <v>326</v>
      </c>
      <c r="C140" s="9">
        <v>85</v>
      </c>
      <c r="D140" s="5">
        <f>B140/C140</f>
        <v>3.835294117647059</v>
      </c>
      <c r="E140" s="9">
        <v>326</v>
      </c>
      <c r="F140" s="9">
        <v>105</v>
      </c>
      <c r="G140" s="5">
        <f>E140/F140</f>
        <v>3.104761904761905</v>
      </c>
    </row>
    <row r="141" spans="1:7" ht="12.75">
      <c r="A141" s="11">
        <v>41801</v>
      </c>
      <c r="B141" s="9"/>
      <c r="C141" s="9"/>
      <c r="D141" s="5"/>
      <c r="E141" s="9"/>
      <c r="F141" s="9"/>
      <c r="G141" s="5" t="e">
        <f>E141/F141</f>
        <v>#DIV/0!</v>
      </c>
    </row>
    <row r="142" spans="1:7" ht="12.75">
      <c r="A142" s="11">
        <v>41802</v>
      </c>
      <c r="B142" s="9">
        <v>425</v>
      </c>
      <c r="C142" s="9">
        <v>71</v>
      </c>
      <c r="D142" s="5">
        <f>B142/C142</f>
        <v>5.985915492957746</v>
      </c>
      <c r="E142" s="9">
        <v>425</v>
      </c>
      <c r="F142"/>
      <c r="G142" s="5">
        <f>E142/F143</f>
        <v>8.673469387755102</v>
      </c>
    </row>
    <row r="143" spans="1:7" ht="12.75">
      <c r="A143" s="11">
        <v>41803</v>
      </c>
      <c r="B143" s="9">
        <v>523</v>
      </c>
      <c r="C143" s="9">
        <v>105</v>
      </c>
      <c r="D143" s="5">
        <f>B143/C143</f>
        <v>4.980952380952381</v>
      </c>
      <c r="E143" s="9">
        <v>523</v>
      </c>
      <c r="F143" s="9">
        <v>49</v>
      </c>
      <c r="G143" s="5">
        <f>E143/F144</f>
        <v>12.162790697674419</v>
      </c>
    </row>
    <row r="144" spans="1:11" ht="12.75">
      <c r="A144" s="11" t="s">
        <v>32</v>
      </c>
      <c r="B144" s="9"/>
      <c r="C144" s="9"/>
      <c r="D144" s="5"/>
      <c r="E144" s="9"/>
      <c r="F144" s="9">
        <v>43</v>
      </c>
      <c r="G144" s="5">
        <f aca="true" t="shared" si="12" ref="G144:G161">E144/F144</f>
        <v>0</v>
      </c>
      <c r="I144">
        <f>(B139+B140+B141+B142+B143+B144)/(C139+C140+C141+C142+C143+C144)</f>
        <v>5.330900243309002</v>
      </c>
      <c r="J144">
        <f>(E139+E140+E141+E142+E143+E144)/(F139+F140+F141+F143+F144+F144)</f>
        <v>7.254966887417218</v>
      </c>
      <c r="K144">
        <v>24</v>
      </c>
    </row>
    <row r="145" spans="1:7" ht="12.75">
      <c r="A145" s="11">
        <v>41806</v>
      </c>
      <c r="B145" s="9">
        <v>785</v>
      </c>
      <c r="C145" s="9">
        <v>168</v>
      </c>
      <c r="D145" s="5">
        <f>B145/C145</f>
        <v>4.6726190476190474</v>
      </c>
      <c r="E145" s="9">
        <v>785</v>
      </c>
      <c r="F145" s="9">
        <v>85</v>
      </c>
      <c r="G145" s="5">
        <f t="shared" si="12"/>
        <v>9.235294117647058</v>
      </c>
    </row>
    <row r="146" spans="1:7" ht="12.75">
      <c r="A146" s="11">
        <v>41807</v>
      </c>
      <c r="B146" s="9">
        <v>356</v>
      </c>
      <c r="C146" s="9">
        <v>70</v>
      </c>
      <c r="D146" s="5">
        <f>B146/C146</f>
        <v>5.085714285714285</v>
      </c>
      <c r="E146" s="9">
        <v>356</v>
      </c>
      <c r="F146" s="9">
        <v>65</v>
      </c>
      <c r="G146" s="5">
        <f t="shared" si="12"/>
        <v>5.476923076923077</v>
      </c>
    </row>
    <row r="147" spans="1:7" ht="12.75">
      <c r="A147" s="11">
        <v>41808</v>
      </c>
      <c r="B147" s="9">
        <v>419</v>
      </c>
      <c r="C147" s="9">
        <v>64</v>
      </c>
      <c r="D147" s="5">
        <f>B147/C147</f>
        <v>6.546875</v>
      </c>
      <c r="E147" s="9">
        <v>419</v>
      </c>
      <c r="F147" s="9">
        <v>43</v>
      </c>
      <c r="G147" s="5">
        <f t="shared" si="12"/>
        <v>9.744186046511627</v>
      </c>
    </row>
    <row r="148" spans="1:7" ht="12.75">
      <c r="A148" s="11">
        <v>41809</v>
      </c>
      <c r="B148" s="9">
        <v>525</v>
      </c>
      <c r="C148" s="9">
        <v>93</v>
      </c>
      <c r="D148" s="5">
        <f>B148/C148</f>
        <v>5.645161290322581</v>
      </c>
      <c r="E148" s="9">
        <v>525</v>
      </c>
      <c r="F148" s="9">
        <v>43</v>
      </c>
      <c r="G148" s="5">
        <f t="shared" si="12"/>
        <v>12.209302325581396</v>
      </c>
    </row>
    <row r="149" spans="1:7" ht="12.75">
      <c r="A149" s="11">
        <v>41810</v>
      </c>
      <c r="B149" s="9">
        <v>984</v>
      </c>
      <c r="C149" s="9">
        <v>124</v>
      </c>
      <c r="D149" s="5">
        <f>B149/C149</f>
        <v>7.935483870967742</v>
      </c>
      <c r="E149" s="9">
        <v>984</v>
      </c>
      <c r="F149" s="9">
        <v>44</v>
      </c>
      <c r="G149" s="5">
        <f t="shared" si="12"/>
        <v>22.363636363636363</v>
      </c>
    </row>
    <row r="150" spans="1:11" ht="12.75">
      <c r="A150" s="11" t="s">
        <v>33</v>
      </c>
      <c r="B150" s="9"/>
      <c r="C150" s="9"/>
      <c r="D150" s="5"/>
      <c r="E150" s="9"/>
      <c r="F150" s="9"/>
      <c r="G150" s="5" t="e">
        <f t="shared" si="12"/>
        <v>#DIV/0!</v>
      </c>
      <c r="I150">
        <f>(B145+B146+B147+B148+B149+B150)/(C145+C146+C147+C148+C149+C150)</f>
        <v>5.913294797687861</v>
      </c>
      <c r="J150">
        <f>(E145+E146+E147+E148+E149+E150)/(F145+F146+F147+F148+F149+F150)</f>
        <v>10.960714285714285</v>
      </c>
      <c r="K150">
        <v>25</v>
      </c>
    </row>
    <row r="151" spans="1:7" ht="12.75">
      <c r="A151" s="11">
        <v>41813</v>
      </c>
      <c r="B151" s="9">
        <v>652</v>
      </c>
      <c r="C151" s="9">
        <v>116</v>
      </c>
      <c r="D151" s="5">
        <f aca="true" t="shared" si="13" ref="D151:D160">B151/C151</f>
        <v>5.620689655172414</v>
      </c>
      <c r="E151" s="9">
        <v>652</v>
      </c>
      <c r="F151" s="9">
        <v>90</v>
      </c>
      <c r="G151" s="5">
        <f t="shared" si="12"/>
        <v>7.2444444444444445</v>
      </c>
    </row>
    <row r="152" spans="1:7" ht="12.75">
      <c r="A152" s="11">
        <v>41814</v>
      </c>
      <c r="B152" s="9">
        <v>493</v>
      </c>
      <c r="C152" s="9">
        <v>85</v>
      </c>
      <c r="D152" s="5">
        <f t="shared" si="13"/>
        <v>5.8</v>
      </c>
      <c r="E152" s="9">
        <v>493</v>
      </c>
      <c r="F152" s="9">
        <v>78</v>
      </c>
      <c r="G152" s="5">
        <f t="shared" si="12"/>
        <v>6.32051282051282</v>
      </c>
    </row>
    <row r="153" spans="1:7" ht="12.75">
      <c r="A153" s="11">
        <v>41815</v>
      </c>
      <c r="B153" s="9">
        <v>939</v>
      </c>
      <c r="C153" s="9">
        <v>169</v>
      </c>
      <c r="D153" s="5">
        <f t="shared" si="13"/>
        <v>5.556213017751479</v>
      </c>
      <c r="E153" s="9">
        <v>939</v>
      </c>
      <c r="F153" s="9">
        <v>74</v>
      </c>
      <c r="G153" s="5">
        <f t="shared" si="12"/>
        <v>12.68918918918919</v>
      </c>
    </row>
    <row r="154" spans="1:7" ht="12.75">
      <c r="A154" s="11">
        <v>41816</v>
      </c>
      <c r="B154" s="9">
        <v>946</v>
      </c>
      <c r="C154" s="9">
        <v>187</v>
      </c>
      <c r="D154" s="5">
        <f t="shared" si="13"/>
        <v>5.0588235294117645</v>
      </c>
      <c r="E154" s="9">
        <v>946</v>
      </c>
      <c r="F154" s="9">
        <v>82</v>
      </c>
      <c r="G154" s="5">
        <f t="shared" si="12"/>
        <v>11.536585365853659</v>
      </c>
    </row>
    <row r="155" spans="1:7" ht="12.75">
      <c r="A155" s="11">
        <v>41817</v>
      </c>
      <c r="B155" s="9">
        <v>539</v>
      </c>
      <c r="C155" s="9">
        <v>88</v>
      </c>
      <c r="D155" s="5">
        <f t="shared" si="13"/>
        <v>6.125</v>
      </c>
      <c r="E155" s="9">
        <v>539</v>
      </c>
      <c r="F155" s="9">
        <v>105</v>
      </c>
      <c r="G155" s="5">
        <f t="shared" si="12"/>
        <v>5.133333333333334</v>
      </c>
    </row>
    <row r="156" spans="1:11" ht="12.75">
      <c r="A156" s="11" t="s">
        <v>34</v>
      </c>
      <c r="B156" s="9"/>
      <c r="C156" s="9"/>
      <c r="D156" s="5" t="e">
        <f t="shared" si="13"/>
        <v>#DIV/0!</v>
      </c>
      <c r="E156" s="9"/>
      <c r="F156" s="9"/>
      <c r="G156" s="5" t="e">
        <f t="shared" si="12"/>
        <v>#DIV/0!</v>
      </c>
      <c r="I156">
        <f>(B151+B152+B153+B154+B155+B156)/(C151+C152+C153+C154+C155+C156)</f>
        <v>5.533333333333333</v>
      </c>
      <c r="J156">
        <f>(E151+E152+E153+E154+E155+E156)/(F151+F152+F153+F154+F155+F156)</f>
        <v>8.319347319347319</v>
      </c>
      <c r="K156">
        <v>26</v>
      </c>
    </row>
    <row r="157" spans="1:7" ht="12.75">
      <c r="A157" s="11">
        <v>41820</v>
      </c>
      <c r="B157" s="9">
        <v>410</v>
      </c>
      <c r="C157" s="9">
        <v>62</v>
      </c>
      <c r="D157" s="5">
        <f t="shared" si="13"/>
        <v>6.612903225806452</v>
      </c>
      <c r="E157" s="9">
        <v>410</v>
      </c>
      <c r="F157" s="9">
        <v>52</v>
      </c>
      <c r="G157" s="5">
        <f t="shared" si="12"/>
        <v>7.884615384615385</v>
      </c>
    </row>
    <row r="158" spans="1:7" ht="12.75">
      <c r="A158" s="11">
        <v>41821</v>
      </c>
      <c r="B158" s="9">
        <v>349</v>
      </c>
      <c r="C158" s="9">
        <v>33</v>
      </c>
      <c r="D158" s="5">
        <f t="shared" si="13"/>
        <v>10.575757575757576</v>
      </c>
      <c r="E158" s="9">
        <v>349</v>
      </c>
      <c r="F158" s="9">
        <v>69</v>
      </c>
      <c r="G158" s="5">
        <f t="shared" si="12"/>
        <v>5.057971014492754</v>
      </c>
    </row>
    <row r="159" spans="1:7" ht="12.75">
      <c r="A159" s="11">
        <v>41822</v>
      </c>
      <c r="B159" s="9">
        <v>254</v>
      </c>
      <c r="C159" s="9">
        <v>47</v>
      </c>
      <c r="D159" s="5">
        <f t="shared" si="13"/>
        <v>5.404255319148936</v>
      </c>
      <c r="E159" s="9">
        <v>254</v>
      </c>
      <c r="F159" s="9">
        <v>49</v>
      </c>
      <c r="G159" s="5">
        <f t="shared" si="12"/>
        <v>5.183673469387755</v>
      </c>
    </row>
    <row r="160" spans="1:7" ht="12.75">
      <c r="A160" s="11">
        <v>41823</v>
      </c>
      <c r="B160" s="9">
        <v>519</v>
      </c>
      <c r="C160" s="9">
        <v>91</v>
      </c>
      <c r="D160" s="5">
        <f t="shared" si="13"/>
        <v>5.7032967032967035</v>
      </c>
      <c r="E160" s="9">
        <v>519</v>
      </c>
      <c r="F160" s="9">
        <v>36</v>
      </c>
      <c r="G160" s="5">
        <f t="shared" si="12"/>
        <v>14.416666666666666</v>
      </c>
    </row>
    <row r="161" spans="1:7" ht="12.75">
      <c r="A161" s="11">
        <v>41824</v>
      </c>
      <c r="B161" s="9">
        <v>679</v>
      </c>
      <c r="C161" s="9"/>
      <c r="D161" s="5"/>
      <c r="E161" s="9">
        <v>679</v>
      </c>
      <c r="F161" s="9">
        <v>40</v>
      </c>
      <c r="G161" s="5">
        <f t="shared" si="12"/>
        <v>16.975</v>
      </c>
    </row>
    <row r="162" spans="1:11" ht="12.75">
      <c r="A162" s="11" t="s">
        <v>35</v>
      </c>
      <c r="B162" s="9"/>
      <c r="C162" s="9"/>
      <c r="D162" s="5"/>
      <c r="E162" s="9"/>
      <c r="F162" s="9"/>
      <c r="G162" s="5"/>
      <c r="I162">
        <f>(B157+B158+B159+B160+B161+B162)/(C157+C158+C159+C160+C161+C162)</f>
        <v>9.489270386266094</v>
      </c>
      <c r="J162">
        <f>(E157+E158+E159+E160+E161+E162)/(F157+F158+F159+F160+F161+F162)</f>
        <v>8.987804878048781</v>
      </c>
      <c r="K162">
        <v>27</v>
      </c>
    </row>
    <row r="163" spans="1:7" ht="12.75">
      <c r="A163" s="11">
        <v>41827</v>
      </c>
      <c r="B163" s="9">
        <v>679</v>
      </c>
      <c r="C163" s="9">
        <v>118</v>
      </c>
      <c r="D163" s="5">
        <f>B163/C163</f>
        <v>5.754237288135593</v>
      </c>
      <c r="E163" s="9">
        <v>679</v>
      </c>
      <c r="F163" s="9">
        <v>69</v>
      </c>
      <c r="G163" s="5">
        <f>E163/F163</f>
        <v>9.840579710144928</v>
      </c>
    </row>
    <row r="164" spans="1:7" ht="12.75">
      <c r="A164" s="11">
        <v>41828</v>
      </c>
      <c r="B164" s="9">
        <v>840</v>
      </c>
      <c r="C164" s="9">
        <v>141</v>
      </c>
      <c r="D164" s="5">
        <f>B164/C164</f>
        <v>5.957446808510638</v>
      </c>
      <c r="E164" s="9">
        <v>840</v>
      </c>
      <c r="F164" s="9">
        <v>59</v>
      </c>
      <c r="G164" s="5">
        <f>E164/F164</f>
        <v>14.23728813559322</v>
      </c>
    </row>
    <row r="165" spans="1:7" ht="12.75">
      <c r="A165" s="11">
        <v>41829</v>
      </c>
      <c r="B165" s="9">
        <v>671</v>
      </c>
      <c r="C165" s="9">
        <v>130</v>
      </c>
      <c r="D165" s="5">
        <f>B165/C165</f>
        <v>5.161538461538462</v>
      </c>
      <c r="E165" s="9">
        <v>671</v>
      </c>
      <c r="F165" s="9">
        <v>94</v>
      </c>
      <c r="G165" s="5">
        <f>E165/F165</f>
        <v>7.138297872340425</v>
      </c>
    </row>
    <row r="166" spans="1:7" ht="12.75">
      <c r="A166" s="11">
        <v>41830</v>
      </c>
      <c r="B166" s="9">
        <v>363</v>
      </c>
      <c r="C166" s="9">
        <v>65</v>
      </c>
      <c r="D166" s="5">
        <f>B166/C166</f>
        <v>5.584615384615384</v>
      </c>
      <c r="E166" s="9">
        <v>363</v>
      </c>
      <c r="F166" s="9">
        <v>72</v>
      </c>
      <c r="G166" s="5">
        <f>E166/F166</f>
        <v>5.041666666666667</v>
      </c>
    </row>
    <row r="167" spans="1:7" ht="12.75">
      <c r="A167" s="11">
        <v>41831</v>
      </c>
      <c r="B167" s="9">
        <v>932</v>
      </c>
      <c r="C167" s="9">
        <v>166</v>
      </c>
      <c r="D167" s="5">
        <f>B167/C167</f>
        <v>5.614457831325301</v>
      </c>
      <c r="E167" s="9">
        <v>932</v>
      </c>
      <c r="F167" s="9">
        <v>80</v>
      </c>
      <c r="G167" s="5">
        <f>E167/F167</f>
        <v>11.65</v>
      </c>
    </row>
    <row r="168" spans="1:11" ht="12.75">
      <c r="A168" s="11" t="s">
        <v>36</v>
      </c>
      <c r="B168" s="9"/>
      <c r="C168" s="9"/>
      <c r="D168" s="5"/>
      <c r="E168" s="9"/>
      <c r="F168" s="9"/>
      <c r="G168" s="5"/>
      <c r="I168">
        <f>(B163+B164+B165+B166+B167+B168)/(C163+C164+C165+C166+C167+C168)</f>
        <v>5.620967741935484</v>
      </c>
      <c r="J168">
        <f>(E163+E164+E165+E166+E167+E168)/(F163+F164+F165+F166+F167+F168)</f>
        <v>9.318181818181818</v>
      </c>
      <c r="K168">
        <v>28</v>
      </c>
    </row>
    <row r="169" spans="1:7" ht="12.75">
      <c r="A169" s="11">
        <v>41834</v>
      </c>
      <c r="B169" s="9">
        <v>577</v>
      </c>
      <c r="C169" s="9">
        <v>95</v>
      </c>
      <c r="D169" s="5">
        <f>B169/C169</f>
        <v>6.073684210526316</v>
      </c>
      <c r="E169" s="9">
        <v>577</v>
      </c>
      <c r="F169" s="9">
        <v>48</v>
      </c>
      <c r="G169" s="5">
        <f>E169/F169</f>
        <v>12.020833333333334</v>
      </c>
    </row>
    <row r="170" spans="1:7" ht="12.75">
      <c r="A170" s="11">
        <v>41835</v>
      </c>
      <c r="B170" s="9">
        <v>789</v>
      </c>
      <c r="C170" s="9">
        <v>113</v>
      </c>
      <c r="D170" s="5">
        <f>B170/C170</f>
        <v>6.982300884955753</v>
      </c>
      <c r="E170" s="9">
        <v>789</v>
      </c>
      <c r="F170" s="9">
        <v>59</v>
      </c>
      <c r="G170" s="5">
        <f>E170/F170</f>
        <v>13.372881355932204</v>
      </c>
    </row>
    <row r="171" spans="1:7" ht="12.75">
      <c r="A171" s="11">
        <v>41836</v>
      </c>
      <c r="B171" s="9">
        <v>802</v>
      </c>
      <c r="C171" s="9">
        <v>181</v>
      </c>
      <c r="D171" s="5">
        <f>B171/C171</f>
        <v>4.430939226519337</v>
      </c>
      <c r="E171" s="9">
        <v>802</v>
      </c>
      <c r="F171" s="9">
        <v>36</v>
      </c>
      <c r="G171" s="5">
        <f>E171/F171</f>
        <v>22.27777777777778</v>
      </c>
    </row>
    <row r="172" spans="1:7" ht="12.75">
      <c r="A172" s="11">
        <v>41837</v>
      </c>
      <c r="B172" s="9">
        <v>668</v>
      </c>
      <c r="C172" s="9">
        <v>163</v>
      </c>
      <c r="D172" s="5">
        <f>B172/C172</f>
        <v>4.098159509202454</v>
      </c>
      <c r="E172" s="9">
        <v>668</v>
      </c>
      <c r="F172" s="9">
        <v>59</v>
      </c>
      <c r="G172" s="5">
        <f>E172/F172</f>
        <v>11.322033898305085</v>
      </c>
    </row>
    <row r="173" spans="1:7" ht="12.75">
      <c r="A173" s="11">
        <v>41838</v>
      </c>
      <c r="B173" s="9">
        <v>857</v>
      </c>
      <c r="C173" s="9">
        <v>187</v>
      </c>
      <c r="D173" s="5">
        <f>B173/C173</f>
        <v>4.5828877005347595</v>
      </c>
      <c r="E173" s="9">
        <v>857</v>
      </c>
      <c r="F173" s="9">
        <v>68</v>
      </c>
      <c r="G173" s="5">
        <f>E173/F173</f>
        <v>12.602941176470589</v>
      </c>
    </row>
    <row r="174" spans="1:11" ht="12.75">
      <c r="A174" s="11" t="s">
        <v>37</v>
      </c>
      <c r="B174" s="9"/>
      <c r="C174" s="9"/>
      <c r="D174" s="5"/>
      <c r="E174" s="9"/>
      <c r="F174" s="9"/>
      <c r="G174" s="5"/>
      <c r="I174">
        <f>(B169+B170+B171+B172+B173+B174)/(C169+C170+C171+C172+C173+C174)</f>
        <v>4.997293640054127</v>
      </c>
      <c r="J174">
        <f>(E169+E170+E171+E172+E173+E174)/(F169+F170+F171+F172+F173+F174)</f>
        <v>13.677777777777777</v>
      </c>
      <c r="K174">
        <v>29</v>
      </c>
    </row>
    <row r="175" spans="1:7" ht="12.75">
      <c r="A175" s="11">
        <v>41841</v>
      </c>
      <c r="B175" s="9">
        <v>903</v>
      </c>
      <c r="C175" s="9">
        <v>144</v>
      </c>
      <c r="D175" s="5">
        <f>B175/C175</f>
        <v>6.270833333333333</v>
      </c>
      <c r="E175" s="9">
        <v>903</v>
      </c>
      <c r="F175" s="9">
        <v>39</v>
      </c>
      <c r="G175" s="5">
        <f>E175/F175</f>
        <v>23.153846153846153</v>
      </c>
    </row>
    <row r="176" spans="1:7" ht="12.75">
      <c r="A176" s="11">
        <v>41842</v>
      </c>
      <c r="B176" s="9">
        <v>822</v>
      </c>
      <c r="C176" s="9">
        <v>144</v>
      </c>
      <c r="D176" s="5">
        <f>B176/C176</f>
        <v>5.708333333333333</v>
      </c>
      <c r="E176" s="9">
        <v>822</v>
      </c>
      <c r="F176" s="9">
        <v>62</v>
      </c>
      <c r="G176" s="5">
        <f>E176/F176</f>
        <v>13.258064516129032</v>
      </c>
    </row>
    <row r="177" spans="1:7" ht="12.75">
      <c r="A177" s="11">
        <v>41843</v>
      </c>
      <c r="B177" s="9">
        <v>538</v>
      </c>
      <c r="C177" s="9">
        <v>91</v>
      </c>
      <c r="D177" s="5">
        <f>B177/C177</f>
        <v>5.912087912087912</v>
      </c>
      <c r="E177" s="9">
        <v>538</v>
      </c>
      <c r="F177" s="9">
        <v>63</v>
      </c>
      <c r="G177" s="5">
        <f>E177/F177</f>
        <v>8.53968253968254</v>
      </c>
    </row>
    <row r="178" spans="1:7" ht="12.75">
      <c r="A178" s="11">
        <v>41844</v>
      </c>
      <c r="B178" s="9">
        <v>592</v>
      </c>
      <c r="C178" s="9">
        <v>114</v>
      </c>
      <c r="D178" s="5">
        <f>B178/C178</f>
        <v>5.192982456140351</v>
      </c>
      <c r="E178" s="9">
        <v>592</v>
      </c>
      <c r="F178" s="9">
        <v>79</v>
      </c>
      <c r="G178" s="5">
        <f>E178/F178</f>
        <v>7.493670886075949</v>
      </c>
    </row>
    <row r="179" spans="1:7" ht="12.75">
      <c r="A179" s="11">
        <v>41845</v>
      </c>
      <c r="B179" s="9">
        <v>218</v>
      </c>
      <c r="C179" s="9">
        <v>37</v>
      </c>
      <c r="D179" s="5">
        <f>B179/C179</f>
        <v>5.891891891891892</v>
      </c>
      <c r="E179" s="9">
        <v>218</v>
      </c>
      <c r="F179" s="9">
        <v>41</v>
      </c>
      <c r="G179" s="5">
        <f>E179/F179</f>
        <v>5.317073170731708</v>
      </c>
    </row>
    <row r="180" spans="1:15" ht="12.75">
      <c r="A180" s="11" t="s">
        <v>38</v>
      </c>
      <c r="B180" s="9"/>
      <c r="C180" s="9"/>
      <c r="D180" s="5"/>
      <c r="E180" s="9"/>
      <c r="F180" s="9"/>
      <c r="G180" s="5"/>
      <c r="I180">
        <f>(B175+B176+B177+B178+B179+B180)/(C175+C176+C177+C178+C179+C180)</f>
        <v>5.7981132075471695</v>
      </c>
      <c r="J180">
        <f>(E175+E176+E177+E178+E179+E180)/(F175+F176+F177+F178+F179+F180)</f>
        <v>10.820422535211268</v>
      </c>
      <c r="K180">
        <v>30</v>
      </c>
      <c r="L180" s="12"/>
      <c r="M180" s="12"/>
      <c r="N180" s="12"/>
      <c r="O180" s="12"/>
    </row>
    <row r="181" spans="1:15" ht="12.75">
      <c r="A181" s="11">
        <v>41848</v>
      </c>
      <c r="B181" s="9">
        <v>360</v>
      </c>
      <c r="C181" s="9">
        <v>65</v>
      </c>
      <c r="D181" s="5">
        <f>B181/C181</f>
        <v>5.538461538461538</v>
      </c>
      <c r="E181" s="9">
        <v>360</v>
      </c>
      <c r="F181" s="9">
        <v>40</v>
      </c>
      <c r="G181" s="5">
        <f>E181/F181</f>
        <v>9</v>
      </c>
      <c r="L181" s="12"/>
      <c r="M181" s="12"/>
      <c r="N181" s="12"/>
      <c r="O181" s="12"/>
    </row>
    <row r="182" spans="1:15" ht="12.75">
      <c r="A182" s="11">
        <v>41849</v>
      </c>
      <c r="B182" s="9">
        <v>365</v>
      </c>
      <c r="C182" s="9">
        <v>51</v>
      </c>
      <c r="D182" s="5">
        <f>B182/C182</f>
        <v>7.1568627450980395</v>
      </c>
      <c r="E182" s="9">
        <v>365</v>
      </c>
      <c r="F182" s="9">
        <v>43</v>
      </c>
      <c r="G182" s="5">
        <f>E182/F182</f>
        <v>8.488372093023257</v>
      </c>
      <c r="L182" s="12"/>
      <c r="M182" s="12"/>
      <c r="N182" s="12"/>
      <c r="O182" s="12"/>
    </row>
    <row r="183" spans="1:15" ht="12.75">
      <c r="A183" s="11">
        <v>41850</v>
      </c>
      <c r="B183" s="9">
        <v>163</v>
      </c>
      <c r="C183" s="9">
        <v>27</v>
      </c>
      <c r="D183" s="5">
        <f>B183/C183</f>
        <v>6.037037037037037</v>
      </c>
      <c r="E183" s="9">
        <v>163</v>
      </c>
      <c r="F183" s="9">
        <v>30</v>
      </c>
      <c r="G183" s="5">
        <f>E183/F183</f>
        <v>5.433333333333334</v>
      </c>
      <c r="L183" s="12"/>
      <c r="M183" s="12"/>
      <c r="N183" s="12"/>
      <c r="O183" s="12"/>
    </row>
    <row r="184" spans="1:15" ht="12.75">
      <c r="A184" s="11">
        <v>41851</v>
      </c>
      <c r="B184" s="9">
        <v>262</v>
      </c>
      <c r="C184" s="9">
        <v>45</v>
      </c>
      <c r="D184" s="5">
        <f>B184/C184</f>
        <v>5.822222222222222</v>
      </c>
      <c r="E184" s="9">
        <v>262</v>
      </c>
      <c r="F184" s="9">
        <v>41</v>
      </c>
      <c r="G184" s="5">
        <f>E184/F184</f>
        <v>6.390243902439025</v>
      </c>
      <c r="L184" s="12"/>
      <c r="M184" s="12"/>
      <c r="N184" s="12"/>
      <c r="O184" s="12"/>
    </row>
    <row r="185" spans="1:15" ht="12.75">
      <c r="A185" s="11">
        <v>41852</v>
      </c>
      <c r="B185" s="9">
        <v>440</v>
      </c>
      <c r="C185" s="9">
        <v>59</v>
      </c>
      <c r="D185" s="5">
        <f>B185/C185</f>
        <v>7.4576271186440675</v>
      </c>
      <c r="E185" s="9">
        <v>440</v>
      </c>
      <c r="F185" s="9">
        <v>33</v>
      </c>
      <c r="G185" s="5">
        <f>E185/F185</f>
        <v>13.333333333333334</v>
      </c>
      <c r="K185" s="12"/>
      <c r="L185" s="12"/>
      <c r="M185" s="12"/>
      <c r="N185" s="12"/>
      <c r="O185" s="12"/>
    </row>
    <row r="186" spans="1:15" ht="12.75">
      <c r="A186" s="11" t="s">
        <v>39</v>
      </c>
      <c r="B186" s="9"/>
      <c r="C186" s="9"/>
      <c r="D186" s="5"/>
      <c r="E186" s="9"/>
      <c r="F186" s="9"/>
      <c r="G186" s="5"/>
      <c r="I186">
        <f>(B181+B182+B183+B184+B185+B186)/(C181+C182+C183+C184+C185+C186)</f>
        <v>6.437246963562753</v>
      </c>
      <c r="J186">
        <f>(E181+E182+E183+E184+E185+E186)/(F181+F182+F183+F184+F185+F186)</f>
        <v>8.502673796791443</v>
      </c>
      <c r="K186" s="12">
        <v>31</v>
      </c>
      <c r="L186" s="12"/>
      <c r="M186" s="12"/>
      <c r="N186" s="12"/>
      <c r="O186" s="12"/>
    </row>
    <row r="187" spans="1:15" ht="12.75">
      <c r="A187" s="11">
        <v>41855</v>
      </c>
      <c r="B187" s="9">
        <v>645</v>
      </c>
      <c r="C187" s="9">
        <v>110</v>
      </c>
      <c r="D187" s="5">
        <f aca="true" t="shared" si="14" ref="D187:D197">B187/C187</f>
        <v>5.863636363636363</v>
      </c>
      <c r="E187" s="9">
        <v>645</v>
      </c>
      <c r="F187" s="9">
        <v>79</v>
      </c>
      <c r="G187" s="5">
        <f aca="true" t="shared" si="15" ref="G187:G197">E187/F187</f>
        <v>8.164556962025317</v>
      </c>
      <c r="K187" s="12"/>
      <c r="L187" s="12"/>
      <c r="M187" s="12"/>
      <c r="N187" s="12"/>
      <c r="O187" s="12"/>
    </row>
    <row r="188" spans="1:15" ht="12.75">
      <c r="A188" s="11">
        <v>41856</v>
      </c>
      <c r="B188" s="9">
        <v>694</v>
      </c>
      <c r="C188" s="9">
        <v>151</v>
      </c>
      <c r="D188" s="5">
        <f t="shared" si="14"/>
        <v>4.596026490066225</v>
      </c>
      <c r="E188" s="9">
        <v>694</v>
      </c>
      <c r="F188" s="9">
        <v>78</v>
      </c>
      <c r="G188" s="5">
        <f t="shared" si="15"/>
        <v>8.897435897435898</v>
      </c>
      <c r="K188" s="12"/>
      <c r="L188" s="12"/>
      <c r="M188" s="12"/>
      <c r="N188" s="12"/>
      <c r="O188" s="12"/>
    </row>
    <row r="189" spans="1:15" ht="12.75">
      <c r="A189" s="11">
        <v>41857</v>
      </c>
      <c r="B189" s="9">
        <v>649</v>
      </c>
      <c r="C189" s="9">
        <v>151</v>
      </c>
      <c r="D189" s="5">
        <f t="shared" si="14"/>
        <v>4.298013245033113</v>
      </c>
      <c r="E189" s="9">
        <v>649</v>
      </c>
      <c r="F189" s="9">
        <v>78</v>
      </c>
      <c r="G189" s="5">
        <f t="shared" si="15"/>
        <v>8.320512820512821</v>
      </c>
      <c r="K189" s="12"/>
      <c r="L189" s="12"/>
      <c r="M189" s="12"/>
      <c r="N189" s="12"/>
      <c r="O189" s="12"/>
    </row>
    <row r="190" spans="1:15" ht="12.75">
      <c r="A190" s="11">
        <v>41858</v>
      </c>
      <c r="B190" s="9">
        <v>923</v>
      </c>
      <c r="C190" s="9">
        <v>215</v>
      </c>
      <c r="D190" s="5">
        <f t="shared" si="14"/>
        <v>4.293023255813954</v>
      </c>
      <c r="E190" s="9">
        <v>647</v>
      </c>
      <c r="F190" s="9">
        <v>55</v>
      </c>
      <c r="G190" s="5">
        <f t="shared" si="15"/>
        <v>11.763636363636364</v>
      </c>
      <c r="K190" s="12"/>
      <c r="L190" s="12"/>
      <c r="M190" s="12"/>
      <c r="N190" s="12"/>
      <c r="O190" s="12"/>
    </row>
    <row r="191" spans="1:15" ht="12.75">
      <c r="A191" s="11">
        <v>41859</v>
      </c>
      <c r="B191" s="9">
        <v>587</v>
      </c>
      <c r="C191" s="9">
        <v>71</v>
      </c>
      <c r="D191" s="5">
        <f t="shared" si="14"/>
        <v>8.267605633802816</v>
      </c>
      <c r="E191" s="9">
        <v>587</v>
      </c>
      <c r="F191" s="9">
        <v>105</v>
      </c>
      <c r="G191" s="5">
        <f t="shared" si="15"/>
        <v>5.59047619047619</v>
      </c>
      <c r="K191" s="12"/>
      <c r="L191" s="12"/>
      <c r="M191" s="12"/>
      <c r="N191" s="12"/>
      <c r="O191" s="12"/>
    </row>
    <row r="192" spans="1:15" ht="12.75">
      <c r="A192" s="11" t="s">
        <v>40</v>
      </c>
      <c r="B192" s="9">
        <v>854</v>
      </c>
      <c r="C192" s="9">
        <v>132</v>
      </c>
      <c r="D192" s="5">
        <f t="shared" si="14"/>
        <v>6.46969696969697</v>
      </c>
      <c r="E192" s="9">
        <v>854</v>
      </c>
      <c r="F192" s="9">
        <v>85</v>
      </c>
      <c r="G192" s="5">
        <f t="shared" si="15"/>
        <v>10.047058823529412</v>
      </c>
      <c r="I192">
        <f>(B187+B188+B189+B190+B191+B192)/(C187+C188+C189+C190+C191+C192)</f>
        <v>5.243373493975904</v>
      </c>
      <c r="J192">
        <f>(E187+E188+E189+E190+E191+E192)/(F187+F188+F189+F190+F191+F192)</f>
        <v>8.491666666666667</v>
      </c>
      <c r="K192" s="12">
        <v>32</v>
      </c>
      <c r="L192" s="12"/>
      <c r="M192" s="12"/>
      <c r="N192" s="12"/>
      <c r="O192" s="12"/>
    </row>
    <row r="193" spans="1:15" ht="12.75">
      <c r="A193" s="11">
        <v>41862</v>
      </c>
      <c r="B193" s="9">
        <v>1166</v>
      </c>
      <c r="C193" s="9">
        <v>282</v>
      </c>
      <c r="D193" s="5">
        <f t="shared" si="14"/>
        <v>4.134751773049645</v>
      </c>
      <c r="E193" s="9">
        <v>1166</v>
      </c>
      <c r="F193" s="9">
        <v>91</v>
      </c>
      <c r="G193" s="5">
        <f t="shared" si="15"/>
        <v>12.813186813186814</v>
      </c>
      <c r="K193" s="12"/>
      <c r="L193" s="12"/>
      <c r="M193" s="12"/>
      <c r="N193" s="12"/>
      <c r="O193" s="12"/>
    </row>
    <row r="194" spans="1:15" ht="12.75">
      <c r="A194" s="11">
        <v>41863</v>
      </c>
      <c r="B194" s="9">
        <v>475</v>
      </c>
      <c r="C194" s="9">
        <v>177</v>
      </c>
      <c r="D194" s="5">
        <f t="shared" si="14"/>
        <v>2.6836158192090394</v>
      </c>
      <c r="E194" s="9">
        <v>475</v>
      </c>
      <c r="F194" s="9">
        <v>154</v>
      </c>
      <c r="G194" s="5">
        <f t="shared" si="15"/>
        <v>3.0844155844155843</v>
      </c>
      <c r="K194" s="12"/>
      <c r="L194" s="13"/>
      <c r="M194" s="12"/>
      <c r="N194" s="12"/>
      <c r="O194" s="12"/>
    </row>
    <row r="195" spans="1:15" ht="12.75">
      <c r="A195" s="11">
        <v>41864</v>
      </c>
      <c r="B195" s="9">
        <v>818</v>
      </c>
      <c r="C195" s="9">
        <v>128</v>
      </c>
      <c r="D195" s="5">
        <f t="shared" si="14"/>
        <v>6.390625</v>
      </c>
      <c r="E195" s="9">
        <v>818</v>
      </c>
      <c r="F195" s="9">
        <v>119</v>
      </c>
      <c r="G195" s="5">
        <f t="shared" si="15"/>
        <v>6.873949579831932</v>
      </c>
      <c r="K195" s="12"/>
      <c r="L195" s="13"/>
      <c r="M195" s="12"/>
      <c r="N195" s="12"/>
      <c r="O195" s="12"/>
    </row>
    <row r="196" spans="1:13" ht="12.75">
      <c r="A196" s="11">
        <v>41865</v>
      </c>
      <c r="B196" s="9">
        <v>1058</v>
      </c>
      <c r="C196" s="9">
        <v>251</v>
      </c>
      <c r="D196" s="5">
        <f t="shared" si="14"/>
        <v>4.2151394422310755</v>
      </c>
      <c r="E196" s="9">
        <v>1058</v>
      </c>
      <c r="F196" s="9">
        <v>50</v>
      </c>
      <c r="G196" s="5">
        <f t="shared" si="15"/>
        <v>21.16</v>
      </c>
      <c r="K196" s="12"/>
      <c r="L196" s="13"/>
      <c r="M196" s="12"/>
    </row>
    <row r="197" spans="1:13" ht="12.75">
      <c r="A197" s="11">
        <v>41866</v>
      </c>
      <c r="B197" s="9">
        <v>522</v>
      </c>
      <c r="C197" s="9">
        <v>105</v>
      </c>
      <c r="D197" s="5">
        <f t="shared" si="14"/>
        <v>4.9714285714285715</v>
      </c>
      <c r="E197" s="9">
        <v>522</v>
      </c>
      <c r="F197" s="9">
        <v>114</v>
      </c>
      <c r="G197" s="5">
        <f t="shared" si="15"/>
        <v>4.578947368421052</v>
      </c>
      <c r="K197" s="12"/>
      <c r="L197" s="13"/>
      <c r="M197" s="12"/>
    </row>
    <row r="198" spans="1:13" ht="12.75">
      <c r="A198" s="11" t="s">
        <v>41</v>
      </c>
      <c r="B198" s="9"/>
      <c r="C198" s="9"/>
      <c r="D198" s="5"/>
      <c r="E198" s="9"/>
      <c r="F198" s="9"/>
      <c r="G198" s="5"/>
      <c r="I198">
        <f>(B193+B194+B195+B196+B197+B198)/(C193+C194+C195+C196+C197+C198)</f>
        <v>4.283138918345705</v>
      </c>
      <c r="J198">
        <f>(E193+E194+E195+E196+E197+E198)/(F193+F194+F195+F196+F197+F198)</f>
        <v>7.649621212121212</v>
      </c>
      <c r="K198" s="12">
        <v>33</v>
      </c>
      <c r="L198" s="13"/>
      <c r="M198" s="12"/>
    </row>
    <row r="199" spans="1:11" ht="12.75">
      <c r="A199" s="11">
        <v>41869</v>
      </c>
      <c r="B199" s="9">
        <v>880</v>
      </c>
      <c r="C199" s="9">
        <v>170</v>
      </c>
      <c r="D199" s="5">
        <f aca="true" t="shared" si="16" ref="D199:D239">B199/C199</f>
        <v>5.176470588235294</v>
      </c>
      <c r="E199" s="9">
        <v>880</v>
      </c>
      <c r="F199" s="9">
        <v>126</v>
      </c>
      <c r="G199" s="5">
        <f aca="true" t="shared" si="17" ref="G199:G230">E199/F199</f>
        <v>6.984126984126984</v>
      </c>
      <c r="K199" s="13"/>
    </row>
    <row r="200" spans="1:11" ht="12.75">
      <c r="A200" s="11">
        <v>41870</v>
      </c>
      <c r="B200" s="9">
        <v>536</v>
      </c>
      <c r="C200" s="9">
        <v>75</v>
      </c>
      <c r="D200" s="5">
        <f t="shared" si="16"/>
        <v>7.1466666666666665</v>
      </c>
      <c r="E200" s="9">
        <v>536</v>
      </c>
      <c r="F200" s="9">
        <v>106</v>
      </c>
      <c r="G200" s="5">
        <f t="shared" si="17"/>
        <v>5.056603773584905</v>
      </c>
      <c r="K200" s="13"/>
    </row>
    <row r="201" spans="1:11" ht="12.75">
      <c r="A201" s="11">
        <v>41871</v>
      </c>
      <c r="B201" s="9">
        <v>585</v>
      </c>
      <c r="C201" s="9">
        <v>75</v>
      </c>
      <c r="D201" s="5">
        <f t="shared" si="16"/>
        <v>7.8</v>
      </c>
      <c r="E201" s="9">
        <v>585</v>
      </c>
      <c r="F201" s="9">
        <v>84</v>
      </c>
      <c r="G201" s="5">
        <f t="shared" si="17"/>
        <v>6.964285714285714</v>
      </c>
      <c r="K201" s="13"/>
    </row>
    <row r="202" spans="1:11" ht="12.75">
      <c r="A202" s="11">
        <v>41872</v>
      </c>
      <c r="B202" s="9">
        <v>674</v>
      </c>
      <c r="C202" s="9">
        <v>124</v>
      </c>
      <c r="D202" s="5">
        <f t="shared" si="16"/>
        <v>5.435483870967742</v>
      </c>
      <c r="E202" s="9">
        <v>674</v>
      </c>
      <c r="F202" s="9">
        <v>108</v>
      </c>
      <c r="G202" s="5">
        <f t="shared" si="17"/>
        <v>6.2407407407407405</v>
      </c>
      <c r="K202" s="13"/>
    </row>
    <row r="203" spans="1:11" ht="12.75">
      <c r="A203" s="11">
        <v>41873</v>
      </c>
      <c r="B203" s="9">
        <v>815</v>
      </c>
      <c r="C203" s="9">
        <v>117</v>
      </c>
      <c r="D203" s="5">
        <f t="shared" si="16"/>
        <v>6.965811965811966</v>
      </c>
      <c r="E203" s="9">
        <v>815</v>
      </c>
      <c r="F203" s="9">
        <v>113</v>
      </c>
      <c r="G203" s="5">
        <f t="shared" si="17"/>
        <v>7.212389380530974</v>
      </c>
      <c r="K203" s="13"/>
    </row>
    <row r="204" spans="1:11" ht="12.75">
      <c r="A204" s="11" t="s">
        <v>42</v>
      </c>
      <c r="B204" s="9">
        <v>445</v>
      </c>
      <c r="C204" s="9">
        <v>103</v>
      </c>
      <c r="D204" s="5">
        <f t="shared" si="16"/>
        <v>4.320388349514563</v>
      </c>
      <c r="E204" s="9">
        <v>445</v>
      </c>
      <c r="F204" s="9">
        <v>95</v>
      </c>
      <c r="G204" s="5">
        <f t="shared" si="17"/>
        <v>4.684210526315789</v>
      </c>
      <c r="I204">
        <f>(B199+B200+B201+B202+B203+B204)/(C199+C200+C201+C202+C203+C204)</f>
        <v>5.926204819277109</v>
      </c>
      <c r="J204">
        <f>(E199+E200+E201+E202+E203+E204)/(F199+F200+F201+F202+F203+F204)</f>
        <v>6.22626582278481</v>
      </c>
      <c r="K204">
        <v>34</v>
      </c>
    </row>
    <row r="205" spans="1:7" ht="12.75">
      <c r="A205" s="11">
        <v>41876</v>
      </c>
      <c r="B205" s="9">
        <v>544</v>
      </c>
      <c r="C205" s="9">
        <v>59</v>
      </c>
      <c r="D205" s="5">
        <f t="shared" si="16"/>
        <v>9.220338983050848</v>
      </c>
      <c r="E205" s="9">
        <v>544</v>
      </c>
      <c r="F205" s="9">
        <v>103</v>
      </c>
      <c r="G205" s="5">
        <f t="shared" si="17"/>
        <v>5.281553398058253</v>
      </c>
    </row>
    <row r="206" spans="1:7" ht="12.75">
      <c r="A206" s="11">
        <v>41877</v>
      </c>
      <c r="B206" s="9">
        <v>906</v>
      </c>
      <c r="C206" s="9">
        <v>145</v>
      </c>
      <c r="D206" s="5">
        <f t="shared" si="16"/>
        <v>6.248275862068965</v>
      </c>
      <c r="E206" s="9">
        <v>906</v>
      </c>
      <c r="F206" s="9">
        <v>87</v>
      </c>
      <c r="G206" s="5">
        <f t="shared" si="17"/>
        <v>10.413793103448276</v>
      </c>
    </row>
    <row r="207" spans="1:7" ht="12.75">
      <c r="A207" s="11">
        <v>41878</v>
      </c>
      <c r="B207" s="9">
        <v>821</v>
      </c>
      <c r="C207" s="9">
        <v>152</v>
      </c>
      <c r="D207" s="5">
        <f t="shared" si="16"/>
        <v>5.401315789473684</v>
      </c>
      <c r="E207" s="9">
        <v>821</v>
      </c>
      <c r="F207" s="9">
        <v>93</v>
      </c>
      <c r="G207" s="5">
        <f t="shared" si="17"/>
        <v>8.827956989247312</v>
      </c>
    </row>
    <row r="208" spans="1:7" ht="12.75">
      <c r="A208" s="11">
        <v>41879</v>
      </c>
      <c r="B208" s="9">
        <v>854</v>
      </c>
      <c r="C208" s="9">
        <v>156</v>
      </c>
      <c r="D208" s="5">
        <f t="shared" si="16"/>
        <v>5.4743589743589745</v>
      </c>
      <c r="E208" s="9">
        <v>854</v>
      </c>
      <c r="F208" s="9">
        <v>136</v>
      </c>
      <c r="G208" s="5">
        <f t="shared" si="17"/>
        <v>6.279411764705882</v>
      </c>
    </row>
    <row r="209" spans="1:7" ht="12.75">
      <c r="A209" s="11">
        <v>41880</v>
      </c>
      <c r="B209" s="9">
        <v>204</v>
      </c>
      <c r="C209" s="9">
        <v>134</v>
      </c>
      <c r="D209" s="5">
        <f t="shared" si="16"/>
        <v>1.5223880597014925</v>
      </c>
      <c r="E209" s="9">
        <v>204</v>
      </c>
      <c r="F209" s="9">
        <v>81</v>
      </c>
      <c r="G209" s="5">
        <f t="shared" si="17"/>
        <v>2.5185185185185186</v>
      </c>
    </row>
    <row r="210" spans="1:11" ht="12.75">
      <c r="A210" s="11" t="s">
        <v>43</v>
      </c>
      <c r="B210" s="9">
        <v>455</v>
      </c>
      <c r="C210" s="9">
        <v>123</v>
      </c>
      <c r="D210" s="5">
        <f t="shared" si="16"/>
        <v>3.6991869918699187</v>
      </c>
      <c r="E210" s="9">
        <v>455</v>
      </c>
      <c r="F210" s="9"/>
      <c r="G210" s="5" t="e">
        <f t="shared" si="17"/>
        <v>#DIV/0!</v>
      </c>
      <c r="I210">
        <f>(B205+B206+B207+B208+B209+B210)/(C205+C206+C207+C208+C209+C210)</f>
        <v>4.920676202860858</v>
      </c>
      <c r="J210">
        <f>(E205+E206+E207+E208+E209+E210)/(F205+F206+F207+F208+F209+F210)</f>
        <v>7.568</v>
      </c>
      <c r="K210">
        <v>35</v>
      </c>
    </row>
    <row r="211" spans="1:7" ht="12.75">
      <c r="A211" s="11">
        <v>41883</v>
      </c>
      <c r="B211" s="9">
        <v>794</v>
      </c>
      <c r="C211" s="9">
        <v>174</v>
      </c>
      <c r="D211" s="5">
        <f t="shared" si="16"/>
        <v>4.563218390804598</v>
      </c>
      <c r="E211" s="9">
        <v>794</v>
      </c>
      <c r="F211" s="9">
        <v>101</v>
      </c>
      <c r="G211" s="5">
        <f t="shared" si="17"/>
        <v>7.861386138613861</v>
      </c>
    </row>
    <row r="212" spans="1:7" ht="12.75">
      <c r="A212" s="11">
        <v>41884</v>
      </c>
      <c r="B212" s="9">
        <v>361</v>
      </c>
      <c r="C212" s="9">
        <v>83</v>
      </c>
      <c r="D212" s="5">
        <f t="shared" si="16"/>
        <v>4.349397590361446</v>
      </c>
      <c r="E212" s="9">
        <v>361</v>
      </c>
      <c r="F212" s="9">
        <v>32</v>
      </c>
      <c r="G212" s="5">
        <f t="shared" si="17"/>
        <v>11.28125</v>
      </c>
    </row>
    <row r="213" spans="1:7" ht="12.75">
      <c r="A213" s="11">
        <v>41885</v>
      </c>
      <c r="B213" s="9">
        <v>672</v>
      </c>
      <c r="C213" s="9">
        <v>127</v>
      </c>
      <c r="D213" s="5">
        <f t="shared" si="16"/>
        <v>5.291338582677166</v>
      </c>
      <c r="E213" s="9">
        <v>672</v>
      </c>
      <c r="F213" s="9">
        <v>45</v>
      </c>
      <c r="G213" s="5">
        <f t="shared" si="17"/>
        <v>14.933333333333334</v>
      </c>
    </row>
    <row r="214" spans="1:7" ht="12.75">
      <c r="A214" s="11">
        <v>41886</v>
      </c>
      <c r="B214" s="9">
        <v>733</v>
      </c>
      <c r="C214" s="9">
        <v>86</v>
      </c>
      <c r="D214" s="5">
        <f t="shared" si="16"/>
        <v>8.523255813953488</v>
      </c>
      <c r="E214" s="9">
        <v>733</v>
      </c>
      <c r="F214" s="9">
        <v>49</v>
      </c>
      <c r="G214" s="5">
        <f t="shared" si="17"/>
        <v>14.959183673469388</v>
      </c>
    </row>
    <row r="215" spans="1:7" ht="12.75">
      <c r="A215" s="11">
        <v>41887</v>
      </c>
      <c r="B215" s="9">
        <v>637</v>
      </c>
      <c r="C215" s="9">
        <v>76</v>
      </c>
      <c r="D215" s="5">
        <f t="shared" si="16"/>
        <v>8.381578947368421</v>
      </c>
      <c r="E215" s="9">
        <v>637</v>
      </c>
      <c r="F215" s="9">
        <v>40</v>
      </c>
      <c r="G215" s="5">
        <f t="shared" si="17"/>
        <v>15.925</v>
      </c>
    </row>
    <row r="216" spans="1:11" ht="12.75">
      <c r="A216" s="11" t="s">
        <v>44</v>
      </c>
      <c r="B216" s="9">
        <v>840</v>
      </c>
      <c r="C216" s="9">
        <v>112</v>
      </c>
      <c r="D216" s="5">
        <f t="shared" si="16"/>
        <v>7.5</v>
      </c>
      <c r="E216" s="9">
        <v>840</v>
      </c>
      <c r="F216" s="9">
        <v>112</v>
      </c>
      <c r="G216" s="5">
        <f t="shared" si="17"/>
        <v>7.5</v>
      </c>
      <c r="I216">
        <f>(B211+B212+B213+B214+B215+B216)/(C211+C212+C213+C214+C215+C216)</f>
        <v>6.135258358662614</v>
      </c>
      <c r="J216">
        <f>(E211+E212+E213+E214+E215+E216)/(F211+F212+F213+F214+F215+F216)</f>
        <v>10.651715039577837</v>
      </c>
      <c r="K216">
        <v>36</v>
      </c>
    </row>
    <row r="217" spans="1:7" ht="12.75">
      <c r="A217" s="11">
        <v>41890</v>
      </c>
      <c r="B217" s="9">
        <v>453</v>
      </c>
      <c r="C217" s="9">
        <v>91</v>
      </c>
      <c r="D217" s="5">
        <f t="shared" si="16"/>
        <v>4.978021978021978</v>
      </c>
      <c r="E217" s="9">
        <v>453</v>
      </c>
      <c r="F217" s="9">
        <v>29</v>
      </c>
      <c r="G217" s="5">
        <f t="shared" si="17"/>
        <v>15.620689655172415</v>
      </c>
    </row>
    <row r="218" spans="1:7" ht="12.75">
      <c r="A218" s="11">
        <v>41891</v>
      </c>
      <c r="B218" s="9">
        <v>533</v>
      </c>
      <c r="C218" s="9">
        <v>77</v>
      </c>
      <c r="D218" s="5">
        <f t="shared" si="16"/>
        <v>6.922077922077922</v>
      </c>
      <c r="E218" s="9">
        <v>533</v>
      </c>
      <c r="F218" s="9">
        <v>87</v>
      </c>
      <c r="G218" s="5">
        <f t="shared" si="17"/>
        <v>6.126436781609195</v>
      </c>
    </row>
    <row r="219" spans="1:7" ht="12.75">
      <c r="A219" s="11">
        <v>41892</v>
      </c>
      <c r="B219" s="9">
        <v>547</v>
      </c>
      <c r="C219" s="9">
        <v>93</v>
      </c>
      <c r="D219" s="5">
        <f t="shared" si="16"/>
        <v>5.881720430107527</v>
      </c>
      <c r="E219" s="9">
        <v>547</v>
      </c>
      <c r="F219" s="9">
        <v>45</v>
      </c>
      <c r="G219" s="5">
        <f t="shared" si="17"/>
        <v>12.155555555555555</v>
      </c>
    </row>
    <row r="220" spans="1:7" ht="12.75">
      <c r="A220" s="11">
        <v>41893</v>
      </c>
      <c r="B220" s="9">
        <v>754</v>
      </c>
      <c r="C220" s="9">
        <v>127</v>
      </c>
      <c r="D220" s="5">
        <f t="shared" si="16"/>
        <v>5.937007874015748</v>
      </c>
      <c r="E220" s="9">
        <v>754</v>
      </c>
      <c r="F220" s="9">
        <v>66</v>
      </c>
      <c r="G220" s="5">
        <f t="shared" si="17"/>
        <v>11.424242424242424</v>
      </c>
    </row>
    <row r="221" spans="1:7" ht="12.75">
      <c r="A221" s="11">
        <v>41894</v>
      </c>
      <c r="B221" s="9">
        <v>245</v>
      </c>
      <c r="C221" s="9">
        <v>35</v>
      </c>
      <c r="D221" s="5">
        <f t="shared" si="16"/>
        <v>7</v>
      </c>
      <c r="E221" s="9">
        <v>245</v>
      </c>
      <c r="F221" s="9">
        <v>51</v>
      </c>
      <c r="G221" s="5">
        <f t="shared" si="17"/>
        <v>4.803921568627451</v>
      </c>
    </row>
    <row r="222" spans="1:11" ht="12.75">
      <c r="A222" s="11" t="s">
        <v>45</v>
      </c>
      <c r="B222" s="9">
        <v>119</v>
      </c>
      <c r="C222" s="9">
        <v>22</v>
      </c>
      <c r="D222" s="5">
        <f t="shared" si="16"/>
        <v>5.409090909090909</v>
      </c>
      <c r="E222" s="9">
        <v>119</v>
      </c>
      <c r="F222" s="9">
        <v>24</v>
      </c>
      <c r="G222" s="5">
        <f t="shared" si="17"/>
        <v>4.958333333333333</v>
      </c>
      <c r="I222">
        <f>(B217+B218+B219+B220+B221+B222)/(C217+C218+C219+C220+C221+C222)</f>
        <v>5.957303370786517</v>
      </c>
      <c r="J222">
        <f>(E217+E218+E219+E220+E221+E222)/(F217+F218+F219+F220+F221+F222)</f>
        <v>8.778145695364238</v>
      </c>
      <c r="K222">
        <v>37</v>
      </c>
    </row>
    <row r="223" spans="1:7" ht="12.75">
      <c r="A223" s="11">
        <v>41897</v>
      </c>
      <c r="B223" s="9">
        <v>848</v>
      </c>
      <c r="C223" s="9">
        <v>119</v>
      </c>
      <c r="D223" s="5">
        <f t="shared" si="16"/>
        <v>7.126050420168068</v>
      </c>
      <c r="E223" s="9">
        <v>848</v>
      </c>
      <c r="F223" s="9">
        <v>110</v>
      </c>
      <c r="G223" s="5">
        <f t="shared" si="17"/>
        <v>7.709090909090909</v>
      </c>
    </row>
    <row r="224" spans="1:7" ht="12.75">
      <c r="A224" s="11">
        <v>41898</v>
      </c>
      <c r="B224" s="9">
        <v>621</v>
      </c>
      <c r="C224" s="9">
        <v>114</v>
      </c>
      <c r="D224" s="5">
        <f t="shared" si="16"/>
        <v>5.447368421052632</v>
      </c>
      <c r="E224" s="9">
        <v>621</v>
      </c>
      <c r="F224" s="9">
        <v>122</v>
      </c>
      <c r="G224" s="5">
        <f t="shared" si="17"/>
        <v>5.090163934426229</v>
      </c>
    </row>
    <row r="225" spans="1:7" ht="12.75">
      <c r="A225" s="11">
        <v>41899</v>
      </c>
      <c r="B225" s="9">
        <v>691</v>
      </c>
      <c r="C225" s="9">
        <v>120</v>
      </c>
      <c r="D225" s="5">
        <f t="shared" si="16"/>
        <v>5.758333333333334</v>
      </c>
      <c r="E225" s="9">
        <v>691</v>
      </c>
      <c r="F225" s="9">
        <v>86</v>
      </c>
      <c r="G225" s="5">
        <f t="shared" si="17"/>
        <v>8.034883720930232</v>
      </c>
    </row>
    <row r="226" spans="1:7" ht="12.75">
      <c r="A226" s="11">
        <v>41900</v>
      </c>
      <c r="B226" s="9">
        <v>537</v>
      </c>
      <c r="C226" s="9">
        <v>98</v>
      </c>
      <c r="D226" s="5">
        <f t="shared" si="16"/>
        <v>5.479591836734694</v>
      </c>
      <c r="E226" s="9">
        <v>537</v>
      </c>
      <c r="F226" s="9">
        <v>114</v>
      </c>
      <c r="G226" s="5">
        <f t="shared" si="17"/>
        <v>4.7105263157894735</v>
      </c>
    </row>
    <row r="227" spans="1:7" ht="12.75">
      <c r="A227" s="11">
        <v>41901</v>
      </c>
      <c r="B227" s="9">
        <v>609</v>
      </c>
      <c r="C227" s="9">
        <v>116</v>
      </c>
      <c r="D227" s="5">
        <f t="shared" si="16"/>
        <v>5.25</v>
      </c>
      <c r="E227" s="9">
        <v>609</v>
      </c>
      <c r="F227" s="9">
        <v>113</v>
      </c>
      <c r="G227" s="5">
        <f t="shared" si="17"/>
        <v>5.389380530973451</v>
      </c>
    </row>
    <row r="228" spans="1:11" ht="12.75">
      <c r="A228" s="11" t="s">
        <v>46</v>
      </c>
      <c r="B228" s="9">
        <v>391</v>
      </c>
      <c r="C228" s="9">
        <v>89</v>
      </c>
      <c r="D228" s="5">
        <f t="shared" si="16"/>
        <v>4.393258426966292</v>
      </c>
      <c r="E228" s="9">
        <v>337</v>
      </c>
      <c r="F228" s="9">
        <v>6</v>
      </c>
      <c r="G228" s="5">
        <f t="shared" si="17"/>
        <v>56.166666666666664</v>
      </c>
      <c r="I228">
        <f>(B223+B224+B225+B226+B227+B228)/(C223+C224+C225+C226+C227+C228)</f>
        <v>5.635670731707317</v>
      </c>
      <c r="J228">
        <f>(E223+E224+E225+E226+E227+E228)/(F223+F224+F225+F226+F227+F228)</f>
        <v>6.611615245009075</v>
      </c>
      <c r="K228">
        <v>38</v>
      </c>
    </row>
    <row r="229" spans="1:7" ht="12.75">
      <c r="A229" s="11">
        <v>41904</v>
      </c>
      <c r="B229" s="9">
        <v>127</v>
      </c>
      <c r="C229" s="9">
        <v>21</v>
      </c>
      <c r="D229" s="5">
        <f t="shared" si="16"/>
        <v>6.0476190476190474</v>
      </c>
      <c r="E229" s="9">
        <v>840</v>
      </c>
      <c r="F229" s="9">
        <v>95</v>
      </c>
      <c r="G229" s="5">
        <f t="shared" si="17"/>
        <v>8.842105263157896</v>
      </c>
    </row>
    <row r="230" spans="1:7" ht="12.75">
      <c r="A230" s="11">
        <v>41905</v>
      </c>
      <c r="B230" s="9">
        <v>136</v>
      </c>
      <c r="C230" s="9">
        <v>21</v>
      </c>
      <c r="D230" s="5">
        <f t="shared" si="16"/>
        <v>6.476190476190476</v>
      </c>
      <c r="E230" s="9">
        <v>136</v>
      </c>
      <c r="F230" s="9">
        <v>26</v>
      </c>
      <c r="G230" s="5">
        <f t="shared" si="17"/>
        <v>5.230769230769231</v>
      </c>
    </row>
    <row r="231" spans="1:7" ht="12.75">
      <c r="A231" s="11">
        <v>41906</v>
      </c>
      <c r="B231" s="9">
        <v>675</v>
      </c>
      <c r="C231" s="9">
        <v>98</v>
      </c>
      <c r="D231" s="5">
        <f t="shared" si="16"/>
        <v>6.887755102040816</v>
      </c>
      <c r="E231" s="9">
        <v>675</v>
      </c>
      <c r="F231" s="9">
        <v>77</v>
      </c>
      <c r="G231" s="5">
        <f aca="true" t="shared" si="18" ref="G231:G259">E231/F231</f>
        <v>8.766233766233766</v>
      </c>
    </row>
    <row r="232" spans="1:7" ht="12.75">
      <c r="A232" s="11">
        <v>41907</v>
      </c>
      <c r="B232" s="9">
        <v>1153</v>
      </c>
      <c r="C232" s="9">
        <v>573</v>
      </c>
      <c r="D232" s="5">
        <f t="shared" si="16"/>
        <v>2.012216404886562</v>
      </c>
      <c r="E232" s="9">
        <v>1153</v>
      </c>
      <c r="F232" s="9">
        <v>290</v>
      </c>
      <c r="G232" s="5">
        <f t="shared" si="18"/>
        <v>3.975862068965517</v>
      </c>
    </row>
    <row r="233" spans="1:7" ht="12.75">
      <c r="A233" s="11">
        <v>41908</v>
      </c>
      <c r="B233" s="9">
        <v>328</v>
      </c>
      <c r="C233" s="9">
        <v>53</v>
      </c>
      <c r="D233" s="5">
        <f t="shared" si="16"/>
        <v>6.188679245283019</v>
      </c>
      <c r="E233" s="9">
        <v>1360</v>
      </c>
      <c r="F233" s="9">
        <v>372</v>
      </c>
      <c r="G233" s="5">
        <f t="shared" si="18"/>
        <v>3.6559139784946235</v>
      </c>
    </row>
    <row r="234" spans="1:11" ht="12.75">
      <c r="A234" s="11" t="s">
        <v>47</v>
      </c>
      <c r="B234" s="9">
        <v>347</v>
      </c>
      <c r="C234" s="9">
        <v>671</v>
      </c>
      <c r="D234" s="5">
        <f t="shared" si="16"/>
        <v>0.5171385991058122</v>
      </c>
      <c r="E234" s="9">
        <v>347</v>
      </c>
      <c r="F234" s="9">
        <v>78</v>
      </c>
      <c r="G234" s="5">
        <f t="shared" si="18"/>
        <v>4.448717948717949</v>
      </c>
      <c r="I234">
        <f>(B229+B230+B231+B232+B233+B234)/(C229+C230+C231+C232+C233+C234)</f>
        <v>1.9248434237995824</v>
      </c>
      <c r="J234">
        <f>(E229+E230+E231+E232+E233+E234)/(F229+F230+F231+F232+F233+F234)</f>
        <v>4.809168443496802</v>
      </c>
      <c r="K234">
        <v>39</v>
      </c>
    </row>
    <row r="235" spans="1:7" ht="12.75">
      <c r="A235" s="11">
        <v>41911</v>
      </c>
      <c r="B235" s="9">
        <v>535</v>
      </c>
      <c r="C235" s="9">
        <v>108</v>
      </c>
      <c r="D235" s="5">
        <f t="shared" si="16"/>
        <v>4.953703703703703</v>
      </c>
      <c r="E235" s="9">
        <v>1416</v>
      </c>
      <c r="F235" s="9">
        <v>321</v>
      </c>
      <c r="G235" s="5">
        <f t="shared" si="18"/>
        <v>4.411214953271028</v>
      </c>
    </row>
    <row r="236" spans="1:7" ht="12.75">
      <c r="A236" s="11">
        <v>41912</v>
      </c>
      <c r="B236" s="9">
        <v>756</v>
      </c>
      <c r="C236" s="9">
        <v>117</v>
      </c>
      <c r="D236" s="5">
        <f t="shared" si="16"/>
        <v>6.461538461538462</v>
      </c>
      <c r="E236" s="9">
        <v>756</v>
      </c>
      <c r="F236" s="9">
        <v>145</v>
      </c>
      <c r="G236" s="5">
        <f t="shared" si="18"/>
        <v>5.213793103448276</v>
      </c>
    </row>
    <row r="237" spans="1:7" ht="12.75">
      <c r="A237" s="11">
        <v>41913</v>
      </c>
      <c r="B237" s="9">
        <v>610</v>
      </c>
      <c r="C237" s="9">
        <v>113</v>
      </c>
      <c r="D237" s="5">
        <f t="shared" si="16"/>
        <v>5.398230088495575</v>
      </c>
      <c r="E237" s="9">
        <v>610</v>
      </c>
      <c r="F237" s="9">
        <v>86</v>
      </c>
      <c r="G237" s="5">
        <f t="shared" si="18"/>
        <v>7.093023255813954</v>
      </c>
    </row>
    <row r="238" spans="1:7" ht="12.75">
      <c r="A238" s="11">
        <v>41914</v>
      </c>
      <c r="B238" s="9">
        <v>1120</v>
      </c>
      <c r="C238" s="9">
        <v>264</v>
      </c>
      <c r="D238" s="5">
        <f t="shared" si="16"/>
        <v>4.242424242424242</v>
      </c>
      <c r="E238" s="9">
        <v>933</v>
      </c>
      <c r="F238" s="9">
        <v>49</v>
      </c>
      <c r="G238" s="5">
        <f t="shared" si="18"/>
        <v>19.040816326530614</v>
      </c>
    </row>
    <row r="239" spans="1:7" ht="12.75">
      <c r="A239" s="11">
        <v>41915</v>
      </c>
      <c r="B239" s="9">
        <v>303</v>
      </c>
      <c r="C239" s="9">
        <v>52</v>
      </c>
      <c r="D239" s="5">
        <f t="shared" si="16"/>
        <v>5.826923076923077</v>
      </c>
      <c r="E239" s="9">
        <v>303</v>
      </c>
      <c r="F239" s="9">
        <v>25</v>
      </c>
      <c r="G239" s="5">
        <f t="shared" si="18"/>
        <v>12.12</v>
      </c>
    </row>
    <row r="240" spans="1:11" ht="12.75">
      <c r="A240" s="11" t="s">
        <v>48</v>
      </c>
      <c r="B240" s="9"/>
      <c r="C240" s="9"/>
      <c r="D240" s="5"/>
      <c r="E240" s="9">
        <v>551</v>
      </c>
      <c r="F240" s="9">
        <v>35</v>
      </c>
      <c r="G240" s="5">
        <f t="shared" si="18"/>
        <v>15.742857142857142</v>
      </c>
      <c r="H240" s="10" t="s">
        <v>64</v>
      </c>
      <c r="I240">
        <f>(B235+B236+B237+B238+B239+B240)/(C235+C236+C237+C238+C239+C240)</f>
        <v>5.08256880733945</v>
      </c>
      <c r="J240">
        <f>(E235+E236+E237+E238+E239+E240)/(F235+F236+F237+F238+F239+F240)</f>
        <v>6.912254160363086</v>
      </c>
      <c r="K240">
        <v>40</v>
      </c>
    </row>
    <row r="241" spans="1:7" ht="12.75">
      <c r="A241" s="11">
        <v>41918</v>
      </c>
      <c r="B241" s="9">
        <v>575</v>
      </c>
      <c r="C241" s="9">
        <v>94</v>
      </c>
      <c r="D241" s="5">
        <f aca="true" t="shared" si="19" ref="D241:D259">B241/C241</f>
        <v>6.117021276595745</v>
      </c>
      <c r="E241" s="9">
        <v>575</v>
      </c>
      <c r="F241" s="9">
        <v>49</v>
      </c>
      <c r="G241" s="5">
        <f t="shared" si="18"/>
        <v>11.73469387755102</v>
      </c>
    </row>
    <row r="242" spans="1:7" ht="12.75">
      <c r="A242" s="11">
        <v>41919</v>
      </c>
      <c r="B242" s="9">
        <v>629</v>
      </c>
      <c r="C242" s="9">
        <v>159</v>
      </c>
      <c r="D242" s="5">
        <f t="shared" si="19"/>
        <v>3.9559748427672954</v>
      </c>
      <c r="E242" s="9">
        <v>629</v>
      </c>
      <c r="F242" s="9">
        <v>84</v>
      </c>
      <c r="G242" s="5">
        <f t="shared" si="18"/>
        <v>7.488095238095238</v>
      </c>
    </row>
    <row r="243" spans="1:7" ht="12.75">
      <c r="A243" s="11">
        <v>41920</v>
      </c>
      <c r="B243" s="9">
        <v>516</v>
      </c>
      <c r="C243" s="9">
        <v>100</v>
      </c>
      <c r="D243" s="5">
        <f t="shared" si="19"/>
        <v>5.16</v>
      </c>
      <c r="E243" s="9">
        <v>516</v>
      </c>
      <c r="F243" s="9">
        <v>102</v>
      </c>
      <c r="G243" s="5">
        <f t="shared" si="18"/>
        <v>5.0588235294117645</v>
      </c>
    </row>
    <row r="244" spans="1:7" ht="12.75">
      <c r="A244" s="11">
        <v>41921</v>
      </c>
      <c r="B244" s="9">
        <v>972</v>
      </c>
      <c r="C244" s="9">
        <v>173</v>
      </c>
      <c r="D244" s="5">
        <f t="shared" si="19"/>
        <v>5.618497109826589</v>
      </c>
      <c r="E244" s="9">
        <v>972</v>
      </c>
      <c r="F244" s="9">
        <v>46</v>
      </c>
      <c r="G244" s="5">
        <f t="shared" si="18"/>
        <v>21.130434782608695</v>
      </c>
    </row>
    <row r="245" spans="1:7" ht="12.75">
      <c r="A245" s="11">
        <v>41922</v>
      </c>
      <c r="B245" s="9">
        <v>358</v>
      </c>
      <c r="C245" s="9">
        <v>66</v>
      </c>
      <c r="D245" s="5">
        <f t="shared" si="19"/>
        <v>5.424242424242424</v>
      </c>
      <c r="E245" s="9">
        <v>358</v>
      </c>
      <c r="F245" s="9">
        <v>36</v>
      </c>
      <c r="G245" s="5">
        <f t="shared" si="18"/>
        <v>9.944444444444445</v>
      </c>
    </row>
    <row r="246" spans="1:11" ht="12.75">
      <c r="A246" s="11" t="s">
        <v>49</v>
      </c>
      <c r="B246" s="9">
        <v>194</v>
      </c>
      <c r="C246" s="9">
        <v>36</v>
      </c>
      <c r="D246" s="5">
        <f t="shared" si="19"/>
        <v>5.388888888888889</v>
      </c>
      <c r="E246" s="9">
        <v>194</v>
      </c>
      <c r="F246" s="9"/>
      <c r="G246" s="5" t="e">
        <f t="shared" si="18"/>
        <v>#DIV/0!</v>
      </c>
      <c r="I246">
        <f>(B241+B242+B243+B244+B245+B246)/(C241+C242+C243+C244+C245+C246)</f>
        <v>5.165605095541402</v>
      </c>
      <c r="J246">
        <f>(E241+E242+E243+E244+E245+E246)/(F241+F242+F243+F244+F245+F246)</f>
        <v>10.233438485804417</v>
      </c>
      <c r="K246">
        <v>41</v>
      </c>
    </row>
    <row r="247" spans="1:7" ht="12.75">
      <c r="A247" s="11">
        <v>41925</v>
      </c>
      <c r="B247" s="9">
        <v>998</v>
      </c>
      <c r="C247" s="9">
        <v>120</v>
      </c>
      <c r="D247" s="5">
        <f t="shared" si="19"/>
        <v>8.316666666666666</v>
      </c>
      <c r="E247" s="9">
        <v>998</v>
      </c>
      <c r="F247" s="9">
        <v>83</v>
      </c>
      <c r="G247" s="5">
        <f t="shared" si="18"/>
        <v>12.024096385542169</v>
      </c>
    </row>
    <row r="248" spans="1:7" ht="12.75">
      <c r="A248" s="11">
        <v>41926</v>
      </c>
      <c r="B248" s="9">
        <v>830</v>
      </c>
      <c r="C248" s="9">
        <v>193</v>
      </c>
      <c r="D248" s="5">
        <f t="shared" si="19"/>
        <v>4.300518134715026</v>
      </c>
      <c r="E248" s="9">
        <v>830</v>
      </c>
      <c r="F248" s="9">
        <v>61</v>
      </c>
      <c r="G248" s="5">
        <f t="shared" si="18"/>
        <v>13.60655737704918</v>
      </c>
    </row>
    <row r="249" spans="1:8" ht="12.75">
      <c r="A249" s="11">
        <v>41927</v>
      </c>
      <c r="B249" s="9">
        <v>762</v>
      </c>
      <c r="C249" s="9">
        <v>167</v>
      </c>
      <c r="D249" s="5">
        <f t="shared" si="19"/>
        <v>4.562874251497006</v>
      </c>
      <c r="E249" s="9">
        <v>762</v>
      </c>
      <c r="F249" s="9">
        <v>49</v>
      </c>
      <c r="G249" s="5">
        <f t="shared" si="18"/>
        <v>15.551020408163266</v>
      </c>
      <c r="H249" s="10" t="s">
        <v>64</v>
      </c>
    </row>
    <row r="250" spans="1:7" ht="12.75">
      <c r="A250" s="11">
        <v>41928</v>
      </c>
      <c r="B250" s="9">
        <v>611</v>
      </c>
      <c r="C250" s="9">
        <v>101</v>
      </c>
      <c r="D250" s="5">
        <f t="shared" si="19"/>
        <v>6.0495049504950495</v>
      </c>
      <c r="E250" s="9">
        <v>611</v>
      </c>
      <c r="F250" s="9">
        <v>124</v>
      </c>
      <c r="G250" s="5">
        <f t="shared" si="18"/>
        <v>4.92741935483871</v>
      </c>
    </row>
    <row r="251" spans="1:7" ht="12.75">
      <c r="A251" s="11">
        <v>41929</v>
      </c>
      <c r="B251" s="9">
        <v>939</v>
      </c>
      <c r="C251" s="9">
        <v>107</v>
      </c>
      <c r="D251" s="5">
        <f t="shared" si="19"/>
        <v>8.77570093457944</v>
      </c>
      <c r="E251" s="9">
        <v>939</v>
      </c>
      <c r="F251" s="9">
        <v>127</v>
      </c>
      <c r="G251" s="5">
        <f t="shared" si="18"/>
        <v>7.393700787401575</v>
      </c>
    </row>
    <row r="252" spans="1:11" ht="12.75">
      <c r="A252" s="11" t="s">
        <v>50</v>
      </c>
      <c r="B252" s="9">
        <v>219</v>
      </c>
      <c r="C252" s="9">
        <v>40</v>
      </c>
      <c r="D252" s="5">
        <f t="shared" si="19"/>
        <v>5.475</v>
      </c>
      <c r="E252" s="9">
        <v>219</v>
      </c>
      <c r="F252" s="9">
        <v>39</v>
      </c>
      <c r="G252" s="5">
        <f t="shared" si="18"/>
        <v>5.615384615384615</v>
      </c>
      <c r="I252">
        <f>(B247+B248+B249+B250+B251+B252)/(C247+C248+C249+C250+C251+C252)</f>
        <v>5.987637362637362</v>
      </c>
      <c r="J252">
        <f>(E247+E248+E249+E250+E251+E252)/(F247+F248+F249+F250+F251+F252)</f>
        <v>9.024844720496894</v>
      </c>
      <c r="K252">
        <v>42</v>
      </c>
    </row>
    <row r="253" spans="1:7" ht="12.75">
      <c r="A253" s="11">
        <v>41932</v>
      </c>
      <c r="B253" s="9">
        <v>821</v>
      </c>
      <c r="C253" s="9">
        <v>174</v>
      </c>
      <c r="D253" s="5">
        <f t="shared" si="19"/>
        <v>4.718390804597701</v>
      </c>
      <c r="E253" s="9">
        <v>821</v>
      </c>
      <c r="F253" s="9">
        <v>80</v>
      </c>
      <c r="G253" s="5">
        <f t="shared" si="18"/>
        <v>10.2625</v>
      </c>
    </row>
    <row r="254" spans="1:8" ht="12.75">
      <c r="A254" s="11">
        <v>41933</v>
      </c>
      <c r="B254" s="9">
        <v>811</v>
      </c>
      <c r="C254" s="9">
        <v>118</v>
      </c>
      <c r="D254" s="5">
        <f t="shared" si="19"/>
        <v>6.872881355932203</v>
      </c>
      <c r="E254" s="9">
        <v>811</v>
      </c>
      <c r="F254" s="9">
        <v>10</v>
      </c>
      <c r="G254" s="5">
        <f t="shared" si="18"/>
        <v>81.1</v>
      </c>
      <c r="H254" s="10" t="s">
        <v>64</v>
      </c>
    </row>
    <row r="255" spans="1:8" ht="12.75">
      <c r="A255" s="11">
        <v>41934</v>
      </c>
      <c r="B255" s="9">
        <v>859</v>
      </c>
      <c r="C255" s="9">
        <v>141</v>
      </c>
      <c r="D255" s="5">
        <f t="shared" si="19"/>
        <v>6.092198581560283</v>
      </c>
      <c r="E255" s="9">
        <v>859</v>
      </c>
      <c r="F255" s="9">
        <v>32</v>
      </c>
      <c r="G255" s="5">
        <f t="shared" si="18"/>
        <v>26.84375</v>
      </c>
      <c r="H255" s="10" t="s">
        <v>64</v>
      </c>
    </row>
    <row r="256" spans="1:8" ht="12.75">
      <c r="A256" s="11">
        <v>41935</v>
      </c>
      <c r="B256" s="9">
        <v>767</v>
      </c>
      <c r="C256" s="9">
        <v>132</v>
      </c>
      <c r="D256" s="5">
        <f t="shared" si="19"/>
        <v>5.8106060606060606</v>
      </c>
      <c r="E256" s="9">
        <v>767</v>
      </c>
      <c r="F256" s="9"/>
      <c r="G256" s="5" t="e">
        <f t="shared" si="18"/>
        <v>#DIV/0!</v>
      </c>
      <c r="H256" s="10" t="s">
        <v>64</v>
      </c>
    </row>
    <row r="257" spans="1:7" ht="12.75">
      <c r="A257" s="11">
        <v>41936</v>
      </c>
      <c r="B257" s="9">
        <v>383</v>
      </c>
      <c r="C257" s="9">
        <v>58</v>
      </c>
      <c r="D257" s="5">
        <f t="shared" si="19"/>
        <v>6.603448275862069</v>
      </c>
      <c r="E257" s="9">
        <v>383</v>
      </c>
      <c r="F257" s="9">
        <v>63</v>
      </c>
      <c r="G257" s="5">
        <f t="shared" si="18"/>
        <v>6.079365079365079</v>
      </c>
    </row>
    <row r="258" spans="1:11" ht="12.75">
      <c r="A258" s="11" t="s">
        <v>51</v>
      </c>
      <c r="B258" s="9">
        <v>932</v>
      </c>
      <c r="C258" s="9">
        <v>161</v>
      </c>
      <c r="D258" s="5">
        <f t="shared" si="19"/>
        <v>5.788819875776397</v>
      </c>
      <c r="E258" s="9">
        <v>615</v>
      </c>
      <c r="F258" s="9">
        <v>61</v>
      </c>
      <c r="G258" s="5">
        <f t="shared" si="18"/>
        <v>10.081967213114755</v>
      </c>
      <c r="I258">
        <f>(B253+B254+B255+B256+B257+B258)/(C253+C254+C255+C256+C257+C258)</f>
        <v>5.832908163265306</v>
      </c>
      <c r="J258">
        <f>(E253+E254+E255+E256+E257+E258)/(F253+F254+F255+F256+F257+F258)</f>
        <v>17.30081300813008</v>
      </c>
      <c r="K258">
        <v>43</v>
      </c>
    </row>
    <row r="259" spans="1:7" ht="12.75">
      <c r="A259" s="11">
        <v>41939</v>
      </c>
      <c r="B259" s="9">
        <v>459</v>
      </c>
      <c r="C259" s="9">
        <v>83</v>
      </c>
      <c r="D259" s="5">
        <f t="shared" si="19"/>
        <v>5.530120481927711</v>
      </c>
      <c r="E259" s="9">
        <v>459</v>
      </c>
      <c r="F259" s="9">
        <v>105</v>
      </c>
      <c r="G259" s="5">
        <f t="shared" si="18"/>
        <v>4.371428571428571</v>
      </c>
    </row>
    <row r="260" spans="1:7" ht="12.75">
      <c r="A260" s="11">
        <v>41940</v>
      </c>
      <c r="B260" s="9"/>
      <c r="C260" s="9"/>
      <c r="D260" s="5"/>
      <c r="E260" s="9"/>
      <c r="F260" s="9"/>
      <c r="G260" s="5"/>
    </row>
    <row r="261" spans="1:7" ht="12.75">
      <c r="A261" s="11">
        <v>41941</v>
      </c>
      <c r="B261" s="9">
        <v>732</v>
      </c>
      <c r="C261" s="9">
        <v>151</v>
      </c>
      <c r="D261" s="5">
        <f aca="true" t="shared" si="20" ref="D261:D276">B261/C261</f>
        <v>4.847682119205298</v>
      </c>
      <c r="E261" s="9">
        <v>732</v>
      </c>
      <c r="F261" s="9">
        <v>70</v>
      </c>
      <c r="G261" s="5">
        <f aca="true" t="shared" si="21" ref="G261:G276">E261/F261</f>
        <v>10.457142857142857</v>
      </c>
    </row>
    <row r="262" spans="1:7" ht="12.75">
      <c r="A262" s="11">
        <v>41942</v>
      </c>
      <c r="B262" s="9">
        <v>495</v>
      </c>
      <c r="C262" s="9">
        <v>65</v>
      </c>
      <c r="D262" s="5">
        <f t="shared" si="20"/>
        <v>7.615384615384615</v>
      </c>
      <c r="E262" s="9">
        <v>495</v>
      </c>
      <c r="F262" s="9">
        <v>85</v>
      </c>
      <c r="G262" s="5">
        <f t="shared" si="21"/>
        <v>5.823529411764706</v>
      </c>
    </row>
    <row r="263" spans="1:7" ht="12.75">
      <c r="A263" s="11">
        <v>41943</v>
      </c>
      <c r="B263" s="9">
        <v>221</v>
      </c>
      <c r="C263" s="9">
        <v>35</v>
      </c>
      <c r="D263" s="5">
        <f t="shared" si="20"/>
        <v>6.314285714285714</v>
      </c>
      <c r="E263" s="9">
        <v>221</v>
      </c>
      <c r="F263" s="9">
        <v>109</v>
      </c>
      <c r="G263" s="5">
        <f t="shared" si="21"/>
        <v>2.0275229357798166</v>
      </c>
    </row>
    <row r="264" spans="1:11" ht="12.75">
      <c r="A264" s="11" t="s">
        <v>52</v>
      </c>
      <c r="B264" s="9">
        <v>178</v>
      </c>
      <c r="C264" s="9">
        <v>27</v>
      </c>
      <c r="D264" s="5">
        <f t="shared" si="20"/>
        <v>6.592592592592593</v>
      </c>
      <c r="E264" s="9">
        <v>178</v>
      </c>
      <c r="F264" s="9">
        <v>77</v>
      </c>
      <c r="G264" s="5">
        <f t="shared" si="21"/>
        <v>2.311688311688312</v>
      </c>
      <c r="I264">
        <f>(B259+B260+B261+B262+B263+B264)/(C259+C260+C261+C262+C263+C264)</f>
        <v>5.775623268698061</v>
      </c>
      <c r="J264">
        <f>(E259+E260+E261+E262+E263+E264)/(F259+F260+F261+F262+F263+F264)</f>
        <v>4.674887892376682</v>
      </c>
      <c r="K264">
        <v>44</v>
      </c>
    </row>
    <row r="265" spans="1:7" ht="12.75">
      <c r="A265" s="11">
        <v>41946</v>
      </c>
      <c r="B265" s="9">
        <v>892</v>
      </c>
      <c r="C265" s="9">
        <v>203</v>
      </c>
      <c r="D265" s="5">
        <f t="shared" si="20"/>
        <v>4.394088669950739</v>
      </c>
      <c r="E265" s="9">
        <v>892</v>
      </c>
      <c r="F265" s="9">
        <v>56</v>
      </c>
      <c r="G265" s="5">
        <f t="shared" si="21"/>
        <v>15.928571428571429</v>
      </c>
    </row>
    <row r="266" spans="1:7" ht="12.75">
      <c r="A266" s="11">
        <v>41947</v>
      </c>
      <c r="B266" s="9">
        <v>993</v>
      </c>
      <c r="C266" s="9">
        <v>270</v>
      </c>
      <c r="D266" s="5">
        <f t="shared" si="20"/>
        <v>3.6777777777777776</v>
      </c>
      <c r="E266" s="9">
        <v>993</v>
      </c>
      <c r="F266" s="9">
        <v>122</v>
      </c>
      <c r="G266" s="5">
        <f t="shared" si="21"/>
        <v>8.139344262295081</v>
      </c>
    </row>
    <row r="267" spans="1:7" ht="12.75">
      <c r="A267" s="11">
        <v>41948</v>
      </c>
      <c r="B267" s="9">
        <v>959</v>
      </c>
      <c r="C267" s="9">
        <v>235</v>
      </c>
      <c r="D267" s="5">
        <f t="shared" si="20"/>
        <v>4.080851063829787</v>
      </c>
      <c r="E267" s="9">
        <v>959</v>
      </c>
      <c r="F267" s="9">
        <v>142</v>
      </c>
      <c r="G267" s="5">
        <f t="shared" si="21"/>
        <v>6.753521126760563</v>
      </c>
    </row>
    <row r="268" spans="1:7" ht="12.75">
      <c r="A268" s="11">
        <v>41949</v>
      </c>
      <c r="B268" s="9">
        <v>408</v>
      </c>
      <c r="C268" s="9">
        <v>94</v>
      </c>
      <c r="D268" s="5">
        <f t="shared" si="20"/>
        <v>4.340425531914893</v>
      </c>
      <c r="E268" s="9">
        <v>408</v>
      </c>
      <c r="F268" s="9">
        <v>145</v>
      </c>
      <c r="G268" s="5">
        <f t="shared" si="21"/>
        <v>2.8137931034482757</v>
      </c>
    </row>
    <row r="269" spans="1:7" ht="12.75">
      <c r="A269" s="11">
        <v>41950</v>
      </c>
      <c r="B269" s="9">
        <v>290</v>
      </c>
      <c r="C269" s="9">
        <v>83</v>
      </c>
      <c r="D269" s="5">
        <f t="shared" si="20"/>
        <v>3.4939759036144578</v>
      </c>
      <c r="E269" s="9">
        <v>290</v>
      </c>
      <c r="F269" s="9">
        <v>117</v>
      </c>
      <c r="G269" s="5">
        <f t="shared" si="21"/>
        <v>2.4786324786324787</v>
      </c>
    </row>
    <row r="270" spans="1:11" ht="12.75">
      <c r="A270" s="11" t="s">
        <v>53</v>
      </c>
      <c r="B270" s="9">
        <v>679</v>
      </c>
      <c r="C270" s="9">
        <v>108</v>
      </c>
      <c r="D270" s="5">
        <f t="shared" si="20"/>
        <v>6.287037037037037</v>
      </c>
      <c r="E270" s="9">
        <v>679</v>
      </c>
      <c r="F270" s="9">
        <v>43</v>
      </c>
      <c r="G270" s="5">
        <f t="shared" si="21"/>
        <v>15.790697674418604</v>
      </c>
      <c r="I270">
        <f>(B265+B266+B267+B268+B269+B270)/(C265+C266+C267+C268+C269+C270)</f>
        <v>4.2507552870090635</v>
      </c>
      <c r="J270">
        <f>(E265+E266+E267+E268+E269+E270)/(F265+F266+F267+F268+F269+F270)</f>
        <v>6.7536</v>
      </c>
      <c r="K270">
        <v>45</v>
      </c>
    </row>
    <row r="271" spans="1:7" ht="12.75">
      <c r="A271" s="11">
        <v>41953</v>
      </c>
      <c r="B271" s="9">
        <v>819</v>
      </c>
      <c r="C271" s="9">
        <v>144</v>
      </c>
      <c r="D271" s="5">
        <f t="shared" si="20"/>
        <v>5.6875</v>
      </c>
      <c r="E271" s="9">
        <v>819</v>
      </c>
      <c r="F271" s="9">
        <v>96</v>
      </c>
      <c r="G271" s="5">
        <f t="shared" si="21"/>
        <v>8.53125</v>
      </c>
    </row>
    <row r="272" spans="1:7" ht="12.75">
      <c r="A272" s="11">
        <v>41954</v>
      </c>
      <c r="B272" s="9">
        <v>845</v>
      </c>
      <c r="C272" s="9">
        <v>136</v>
      </c>
      <c r="D272" s="5">
        <f t="shared" si="20"/>
        <v>6.213235294117647</v>
      </c>
      <c r="E272" s="9">
        <v>845</v>
      </c>
      <c r="F272" s="9">
        <v>108</v>
      </c>
      <c r="G272" s="5">
        <f t="shared" si="21"/>
        <v>7.824074074074074</v>
      </c>
    </row>
    <row r="273" spans="1:7" ht="12.75">
      <c r="A273" s="11">
        <v>41955</v>
      </c>
      <c r="B273" s="9">
        <v>402</v>
      </c>
      <c r="C273" s="9">
        <v>82</v>
      </c>
      <c r="D273" s="5">
        <f t="shared" si="20"/>
        <v>4.902439024390244</v>
      </c>
      <c r="E273" s="9">
        <v>402</v>
      </c>
      <c r="F273" s="9">
        <v>89</v>
      </c>
      <c r="G273" s="5">
        <f t="shared" si="21"/>
        <v>4.51685393258427</v>
      </c>
    </row>
    <row r="274" spans="1:7" ht="12.75">
      <c r="A274" s="11">
        <v>41956</v>
      </c>
      <c r="B274" s="9">
        <v>729</v>
      </c>
      <c r="C274" s="9">
        <v>137</v>
      </c>
      <c r="D274" s="5">
        <f t="shared" si="20"/>
        <v>5.321167883211679</v>
      </c>
      <c r="E274" s="9">
        <v>729</v>
      </c>
      <c r="F274" s="9">
        <v>106</v>
      </c>
      <c r="G274" s="5">
        <f t="shared" si="21"/>
        <v>6.877358490566038</v>
      </c>
    </row>
    <row r="275" spans="1:7" ht="12.75">
      <c r="A275" s="11">
        <v>41957</v>
      </c>
      <c r="B275" s="9">
        <v>921</v>
      </c>
      <c r="C275" s="9">
        <v>226</v>
      </c>
      <c r="D275" s="5">
        <f t="shared" si="20"/>
        <v>4.075221238938053</v>
      </c>
      <c r="E275" s="9">
        <v>921</v>
      </c>
      <c r="F275" s="9">
        <v>64</v>
      </c>
      <c r="G275" s="5">
        <f t="shared" si="21"/>
        <v>14.390625</v>
      </c>
    </row>
    <row r="276" spans="1:11" ht="12.75">
      <c r="A276" s="11" t="s">
        <v>54</v>
      </c>
      <c r="B276" s="9">
        <v>452</v>
      </c>
      <c r="C276" s="9">
        <v>86</v>
      </c>
      <c r="D276" s="5">
        <f t="shared" si="20"/>
        <v>5.255813953488372</v>
      </c>
      <c r="E276" s="9">
        <v>452</v>
      </c>
      <c r="F276" s="9">
        <v>66</v>
      </c>
      <c r="G276" s="5">
        <f t="shared" si="21"/>
        <v>6.848484848484849</v>
      </c>
      <c r="I276">
        <f>(B271+B272+B273+B274+B275+B276)/(C271+C272+C273+C274+C275+C276)</f>
        <v>5.139334155363748</v>
      </c>
      <c r="J276">
        <f>(E271+E272+E273+E274+E275+E276)/(F271+F272+F273+F274+F275+F276)</f>
        <v>7.879017013232514</v>
      </c>
      <c r="K276">
        <v>46</v>
      </c>
    </row>
    <row r="277" spans="1:8" ht="12.75">
      <c r="A277" s="11">
        <v>41960</v>
      </c>
      <c r="B277" s="9"/>
      <c r="C277" s="9"/>
      <c r="D277" s="5"/>
      <c r="E277" s="9"/>
      <c r="F277" s="9"/>
      <c r="G277" s="5"/>
      <c r="H277" s="10" t="s">
        <v>65</v>
      </c>
    </row>
    <row r="278" spans="1:7" ht="12.75">
      <c r="A278" s="11">
        <v>41961</v>
      </c>
      <c r="B278" s="9">
        <v>953</v>
      </c>
      <c r="C278" s="9">
        <v>174</v>
      </c>
      <c r="D278" s="5">
        <f aca="true" t="shared" si="22" ref="D278:D305">B278/C278</f>
        <v>5.477011494252873</v>
      </c>
      <c r="E278" s="9">
        <v>953</v>
      </c>
      <c r="F278" s="9">
        <v>98</v>
      </c>
      <c r="G278" s="5">
        <f aca="true" t="shared" si="23" ref="G278:G305">E278/F278</f>
        <v>9.724489795918368</v>
      </c>
    </row>
    <row r="279" spans="1:7" ht="12.75">
      <c r="A279" s="11">
        <v>41962</v>
      </c>
      <c r="B279" s="9">
        <v>876</v>
      </c>
      <c r="C279" s="9">
        <v>134</v>
      </c>
      <c r="D279" s="5">
        <f t="shared" si="22"/>
        <v>6.537313432835821</v>
      </c>
      <c r="E279" s="9">
        <v>876</v>
      </c>
      <c r="F279" s="9">
        <v>98</v>
      </c>
      <c r="G279" s="5">
        <f t="shared" si="23"/>
        <v>8.938775510204081</v>
      </c>
    </row>
    <row r="280" spans="1:7" ht="12.75">
      <c r="A280" s="11">
        <v>41963</v>
      </c>
      <c r="B280" s="9">
        <v>421</v>
      </c>
      <c r="C280" s="9">
        <v>71</v>
      </c>
      <c r="D280" s="5">
        <f t="shared" si="22"/>
        <v>5.929577464788732</v>
      </c>
      <c r="E280" s="9">
        <v>421</v>
      </c>
      <c r="F280" s="9">
        <v>127</v>
      </c>
      <c r="G280" s="5">
        <f t="shared" si="23"/>
        <v>3.3149606299212597</v>
      </c>
    </row>
    <row r="281" spans="1:7" ht="12.75">
      <c r="A281" s="11">
        <v>41964</v>
      </c>
      <c r="B281" s="9">
        <v>812</v>
      </c>
      <c r="C281" s="9">
        <v>126</v>
      </c>
      <c r="D281" s="5">
        <f t="shared" si="22"/>
        <v>6.444444444444445</v>
      </c>
      <c r="E281" s="9">
        <v>812</v>
      </c>
      <c r="F281" s="9">
        <v>49</v>
      </c>
      <c r="G281" s="5">
        <f t="shared" si="23"/>
        <v>16.571428571428573</v>
      </c>
    </row>
    <row r="282" spans="1:11" ht="12.75">
      <c r="A282" s="11" t="s">
        <v>55</v>
      </c>
      <c r="B282" s="9">
        <v>899</v>
      </c>
      <c r="C282" s="9">
        <v>131</v>
      </c>
      <c r="D282" s="5">
        <f t="shared" si="22"/>
        <v>6.862595419847328</v>
      </c>
      <c r="E282" s="9">
        <v>269</v>
      </c>
      <c r="F282" s="9">
        <v>72</v>
      </c>
      <c r="G282" s="5">
        <f t="shared" si="23"/>
        <v>3.736111111111111</v>
      </c>
      <c r="I282">
        <f>(B277+B278+B279+B280+B281+B282)/(C277+C278+C279+C280+C281+C282)</f>
        <v>6.227987421383648</v>
      </c>
      <c r="J282">
        <f>(E277+E278+E279+E280+E281+E282)/(F277+F278+F279+F280+F281+F282)</f>
        <v>7.502252252252252</v>
      </c>
      <c r="K282">
        <v>47</v>
      </c>
    </row>
    <row r="283" spans="1:7" ht="12.75">
      <c r="A283" s="11">
        <v>41967</v>
      </c>
      <c r="B283" s="9">
        <v>914</v>
      </c>
      <c r="C283" s="9">
        <v>167</v>
      </c>
      <c r="D283" s="5">
        <f t="shared" si="22"/>
        <v>5.473053892215569</v>
      </c>
      <c r="E283" s="9">
        <v>914</v>
      </c>
      <c r="F283" s="9">
        <v>87</v>
      </c>
      <c r="G283" s="5">
        <f t="shared" si="23"/>
        <v>10.505747126436782</v>
      </c>
    </row>
    <row r="284" spans="1:7" ht="12.75">
      <c r="A284" s="11">
        <v>41968</v>
      </c>
      <c r="B284" s="9">
        <v>994</v>
      </c>
      <c r="C284" s="9">
        <v>147</v>
      </c>
      <c r="D284" s="5">
        <f t="shared" si="22"/>
        <v>6.761904761904762</v>
      </c>
      <c r="E284" s="9">
        <v>994</v>
      </c>
      <c r="F284" s="9">
        <v>105</v>
      </c>
      <c r="G284" s="5">
        <f t="shared" si="23"/>
        <v>9.466666666666667</v>
      </c>
    </row>
    <row r="285" spans="1:7" ht="12.75">
      <c r="A285" s="11">
        <v>41969</v>
      </c>
      <c r="B285" s="9">
        <v>846</v>
      </c>
      <c r="C285" s="9">
        <v>127</v>
      </c>
      <c r="D285" s="5">
        <f t="shared" si="22"/>
        <v>6.661417322834645</v>
      </c>
      <c r="E285" s="9">
        <v>846</v>
      </c>
      <c r="F285" s="9">
        <v>77</v>
      </c>
      <c r="G285" s="5">
        <f t="shared" si="23"/>
        <v>10.987012987012987</v>
      </c>
    </row>
    <row r="286" spans="1:7" ht="12.75">
      <c r="A286" s="11">
        <v>41970</v>
      </c>
      <c r="B286" s="9">
        <v>1049</v>
      </c>
      <c r="C286" s="9">
        <v>171</v>
      </c>
      <c r="D286" s="5">
        <f t="shared" si="22"/>
        <v>6.1345029239766085</v>
      </c>
      <c r="E286" s="9">
        <v>1049</v>
      </c>
      <c r="F286" s="9">
        <v>89</v>
      </c>
      <c r="G286" s="5">
        <f t="shared" si="23"/>
        <v>11.786516853932584</v>
      </c>
    </row>
    <row r="287" spans="1:7" ht="12.75">
      <c r="A287" s="11">
        <v>41971</v>
      </c>
      <c r="B287" s="9">
        <v>868</v>
      </c>
      <c r="C287" s="9">
        <v>155</v>
      </c>
      <c r="D287" s="5">
        <f t="shared" si="22"/>
        <v>5.6</v>
      </c>
      <c r="E287" s="9">
        <v>868</v>
      </c>
      <c r="F287" s="9">
        <v>77</v>
      </c>
      <c r="G287" s="5">
        <f t="shared" si="23"/>
        <v>11.272727272727273</v>
      </c>
    </row>
    <row r="288" spans="1:11" ht="12.75">
      <c r="A288" s="11" t="s">
        <v>56</v>
      </c>
      <c r="B288" s="9">
        <v>571</v>
      </c>
      <c r="C288" s="9">
        <v>101</v>
      </c>
      <c r="D288" s="5">
        <f t="shared" si="22"/>
        <v>5.653465346534653</v>
      </c>
      <c r="E288" s="9">
        <v>571</v>
      </c>
      <c r="F288" s="9">
        <v>120</v>
      </c>
      <c r="G288" s="5">
        <f t="shared" si="23"/>
        <v>4.758333333333334</v>
      </c>
      <c r="I288">
        <f>(B283+B284+B285+B286+B287+B288)/(C283+C284+C285+C286+C287+C288)</f>
        <v>6.039170506912442</v>
      </c>
      <c r="J288">
        <f>(E283+E284+E285+E286+E287+E288)/(F283+F284+F285+F286+F287+F288)</f>
        <v>9.445045045045045</v>
      </c>
      <c r="K288">
        <v>48</v>
      </c>
    </row>
    <row r="289" spans="1:7" ht="12.75">
      <c r="A289" s="11">
        <v>41974</v>
      </c>
      <c r="B289" s="9">
        <v>824</v>
      </c>
      <c r="C289" s="9">
        <v>173</v>
      </c>
      <c r="D289" s="5">
        <f t="shared" si="22"/>
        <v>4.763005780346821</v>
      </c>
      <c r="E289" s="9">
        <v>824</v>
      </c>
      <c r="F289" s="9">
        <v>96</v>
      </c>
      <c r="G289" s="5">
        <f t="shared" si="23"/>
        <v>8.583333333333334</v>
      </c>
    </row>
    <row r="290" spans="1:7" ht="12.75">
      <c r="A290" s="11">
        <v>41975</v>
      </c>
      <c r="B290" s="9">
        <v>632</v>
      </c>
      <c r="C290" s="9">
        <v>94</v>
      </c>
      <c r="D290" s="5">
        <f t="shared" si="22"/>
        <v>6.723404255319149</v>
      </c>
      <c r="E290" s="9">
        <v>632</v>
      </c>
      <c r="F290" s="9">
        <v>98</v>
      </c>
      <c r="G290" s="5">
        <f t="shared" si="23"/>
        <v>6.448979591836735</v>
      </c>
    </row>
    <row r="291" spans="1:7" ht="12.75">
      <c r="A291" s="11">
        <v>41976</v>
      </c>
      <c r="B291" s="9">
        <v>1320</v>
      </c>
      <c r="C291" s="9">
        <v>165</v>
      </c>
      <c r="D291" s="5">
        <f t="shared" si="22"/>
        <v>8</v>
      </c>
      <c r="E291" s="9">
        <v>1320</v>
      </c>
      <c r="F291" s="9">
        <v>165</v>
      </c>
      <c r="G291" s="5">
        <f t="shared" si="23"/>
        <v>8</v>
      </c>
    </row>
    <row r="292" spans="1:7" ht="12.75">
      <c r="A292" s="11">
        <v>41977</v>
      </c>
      <c r="B292" s="9">
        <v>884</v>
      </c>
      <c r="C292" s="9">
        <v>181</v>
      </c>
      <c r="D292" s="5">
        <f t="shared" si="22"/>
        <v>4.883977900552487</v>
      </c>
      <c r="E292" s="9">
        <v>884</v>
      </c>
      <c r="F292" s="9">
        <v>106</v>
      </c>
      <c r="G292" s="5">
        <f t="shared" si="23"/>
        <v>8.339622641509434</v>
      </c>
    </row>
    <row r="293" spans="1:7" ht="12.75">
      <c r="A293" s="11">
        <v>41978</v>
      </c>
      <c r="B293" s="9">
        <v>1212</v>
      </c>
      <c r="C293" s="9">
        <v>256</v>
      </c>
      <c r="D293" s="5">
        <f t="shared" si="22"/>
        <v>4.734375</v>
      </c>
      <c r="E293" s="9">
        <v>982</v>
      </c>
      <c r="F293" s="9">
        <v>73</v>
      </c>
      <c r="G293" s="5">
        <f t="shared" si="23"/>
        <v>13.452054794520548</v>
      </c>
    </row>
    <row r="294" spans="1:11" ht="12.75">
      <c r="A294" s="11" t="s">
        <v>57</v>
      </c>
      <c r="B294" s="9">
        <v>420</v>
      </c>
      <c r="C294" s="9">
        <v>31</v>
      </c>
      <c r="D294" s="5">
        <f t="shared" si="22"/>
        <v>13.548387096774194</v>
      </c>
      <c r="E294" s="9">
        <v>420</v>
      </c>
      <c r="F294" s="9">
        <v>31</v>
      </c>
      <c r="G294" s="5">
        <f t="shared" si="23"/>
        <v>13.548387096774194</v>
      </c>
      <c r="I294">
        <f>(B289+B290+B291+B292+B293+B294)/(C289+C290+C291+C292+C293+C294)</f>
        <v>5.88</v>
      </c>
      <c r="J294">
        <f>(E289+E290+E291+E292+E293+E294)/(F289+F290+F291+F292+F293+F294)</f>
        <v>8.896309314586995</v>
      </c>
      <c r="K294">
        <v>49</v>
      </c>
    </row>
    <row r="295" spans="1:7" ht="12.75">
      <c r="A295" s="11">
        <v>41981</v>
      </c>
      <c r="B295" s="9">
        <v>436</v>
      </c>
      <c r="C295" s="9">
        <v>66</v>
      </c>
      <c r="D295" s="5">
        <f t="shared" si="22"/>
        <v>6.606060606060606</v>
      </c>
      <c r="E295" s="9">
        <v>436</v>
      </c>
      <c r="F295" s="9">
        <v>87</v>
      </c>
      <c r="G295" s="5">
        <f t="shared" si="23"/>
        <v>5.011494252873563</v>
      </c>
    </row>
    <row r="296" spans="1:7" ht="12.75">
      <c r="A296" s="11">
        <v>41982</v>
      </c>
      <c r="B296" s="9">
        <v>1320</v>
      </c>
      <c r="C296" s="9">
        <v>57</v>
      </c>
      <c r="D296" s="5">
        <f t="shared" si="22"/>
        <v>23.157894736842106</v>
      </c>
      <c r="E296" s="9">
        <v>1320</v>
      </c>
      <c r="F296" s="9">
        <v>57</v>
      </c>
      <c r="G296" s="5">
        <f t="shared" si="23"/>
        <v>23.157894736842106</v>
      </c>
    </row>
    <row r="297" spans="1:7" ht="12.75">
      <c r="A297" s="11">
        <v>41983</v>
      </c>
      <c r="B297" s="9">
        <v>799</v>
      </c>
      <c r="C297" s="9">
        <v>226</v>
      </c>
      <c r="D297" s="5">
        <f t="shared" si="22"/>
        <v>3.5353982300884956</v>
      </c>
      <c r="E297" s="9">
        <v>799</v>
      </c>
      <c r="F297" s="9">
        <v>104</v>
      </c>
      <c r="G297" s="5">
        <f t="shared" si="23"/>
        <v>7.6826923076923075</v>
      </c>
    </row>
    <row r="298" spans="1:7" ht="12.75">
      <c r="A298" s="11">
        <v>41984</v>
      </c>
      <c r="B298" s="9">
        <v>414</v>
      </c>
      <c r="C298" s="9">
        <v>68</v>
      </c>
      <c r="D298" s="5">
        <f t="shared" si="22"/>
        <v>6.088235294117647</v>
      </c>
      <c r="E298" s="9">
        <v>414</v>
      </c>
      <c r="F298" s="9">
        <v>66</v>
      </c>
      <c r="G298" s="5">
        <f t="shared" si="23"/>
        <v>6.2727272727272725</v>
      </c>
    </row>
    <row r="299" spans="1:7" ht="12.75">
      <c r="A299" s="11">
        <v>41985</v>
      </c>
      <c r="B299" s="9">
        <v>428</v>
      </c>
      <c r="C299" s="9">
        <v>75</v>
      </c>
      <c r="D299" s="5">
        <f t="shared" si="22"/>
        <v>5.706666666666667</v>
      </c>
      <c r="E299" s="9">
        <v>428</v>
      </c>
      <c r="F299" s="9">
        <v>54</v>
      </c>
      <c r="G299" s="5">
        <f t="shared" si="23"/>
        <v>7.925925925925926</v>
      </c>
    </row>
    <row r="300" spans="1:11" ht="12.75">
      <c r="A300" s="11" t="s">
        <v>58</v>
      </c>
      <c r="B300" s="9">
        <v>862</v>
      </c>
      <c r="C300" s="9">
        <v>153</v>
      </c>
      <c r="D300" s="5">
        <f t="shared" si="22"/>
        <v>5.633986928104576</v>
      </c>
      <c r="E300" s="9">
        <v>862</v>
      </c>
      <c r="F300" s="9">
        <v>60</v>
      </c>
      <c r="G300" s="5">
        <f t="shared" si="23"/>
        <v>14.366666666666667</v>
      </c>
      <c r="I300">
        <f>(B295+B296+B297+B298+B299+B300)/(C295+C296+C297+C298+C299+C300)</f>
        <v>6.6031007751937985</v>
      </c>
      <c r="J300">
        <f>(E295+E296+E297+E298+E299+E300)/(F295+F296+F297+F298+F299+F300)</f>
        <v>9.950934579439252</v>
      </c>
      <c r="K300">
        <v>50</v>
      </c>
    </row>
    <row r="301" spans="1:7" ht="12.75">
      <c r="A301" s="11">
        <v>41988</v>
      </c>
      <c r="B301" s="9">
        <v>1183</v>
      </c>
      <c r="C301" s="9">
        <v>183</v>
      </c>
      <c r="D301" s="5">
        <f t="shared" si="22"/>
        <v>6.46448087431694</v>
      </c>
      <c r="E301" s="9">
        <v>1183</v>
      </c>
      <c r="F301" s="9">
        <v>71</v>
      </c>
      <c r="G301" s="5">
        <f t="shared" si="23"/>
        <v>16.661971830985916</v>
      </c>
    </row>
    <row r="302" spans="1:7" ht="12.75">
      <c r="A302" s="11">
        <v>41989</v>
      </c>
      <c r="B302" s="9">
        <v>1440</v>
      </c>
      <c r="C302" s="9">
        <v>229</v>
      </c>
      <c r="D302" s="5">
        <f t="shared" si="22"/>
        <v>6.288209606986899</v>
      </c>
      <c r="E302" s="9">
        <v>1440</v>
      </c>
      <c r="F302" s="9">
        <v>131</v>
      </c>
      <c r="G302" s="5">
        <f t="shared" si="23"/>
        <v>10.992366412213741</v>
      </c>
    </row>
    <row r="303" spans="1:7" ht="12.75">
      <c r="A303" s="11">
        <v>41990</v>
      </c>
      <c r="B303" s="9">
        <v>926</v>
      </c>
      <c r="C303" s="9">
        <v>141</v>
      </c>
      <c r="D303" s="5">
        <f t="shared" si="22"/>
        <v>6.567375886524823</v>
      </c>
      <c r="E303" s="9">
        <v>926</v>
      </c>
      <c r="F303" s="9">
        <v>94</v>
      </c>
      <c r="G303" s="5">
        <f t="shared" si="23"/>
        <v>9.851063829787234</v>
      </c>
    </row>
    <row r="304" spans="1:7" ht="12.75">
      <c r="A304" s="11">
        <v>41991</v>
      </c>
      <c r="B304" s="9">
        <v>723</v>
      </c>
      <c r="C304" s="9">
        <v>107</v>
      </c>
      <c r="D304" s="5">
        <f t="shared" si="22"/>
        <v>6.757009345794392</v>
      </c>
      <c r="E304" s="9">
        <v>723</v>
      </c>
      <c r="F304" s="9">
        <v>93</v>
      </c>
      <c r="G304" s="5">
        <f t="shared" si="23"/>
        <v>7.774193548387097</v>
      </c>
    </row>
    <row r="305" spans="1:7" ht="12.75">
      <c r="A305" s="11">
        <v>41992</v>
      </c>
      <c r="B305" s="9">
        <v>373</v>
      </c>
      <c r="C305" s="9">
        <v>71</v>
      </c>
      <c r="D305" s="5">
        <f t="shared" si="22"/>
        <v>5.253521126760563</v>
      </c>
      <c r="E305" s="9">
        <v>373</v>
      </c>
      <c r="F305" s="9">
        <v>21</v>
      </c>
      <c r="G305" s="5">
        <f t="shared" si="23"/>
        <v>17.761904761904763</v>
      </c>
    </row>
    <row r="306" spans="1:11" ht="12.75">
      <c r="A306" s="11" t="s">
        <v>59</v>
      </c>
      <c r="B306" s="9"/>
      <c r="C306" s="9"/>
      <c r="D306" s="5"/>
      <c r="E306" s="9"/>
      <c r="F306" s="9"/>
      <c r="G306" s="5"/>
      <c r="I306">
        <f>(B301+B302+B303+B304+B305+B306)/(C301+C302+C303+C304+C305+C306)</f>
        <v>6.354309165526676</v>
      </c>
      <c r="J306">
        <f>(E301+E302+E303+E304+E305+E306)/(F301+F302+F303+F304+F305+F306)</f>
        <v>11.329268292682928</v>
      </c>
      <c r="K306">
        <v>51</v>
      </c>
    </row>
    <row r="307" spans="1:7" ht="12.75">
      <c r="A307" s="11">
        <v>41995</v>
      </c>
      <c r="B307" s="9"/>
      <c r="C307" s="9"/>
      <c r="D307" s="5"/>
      <c r="E307" s="9"/>
      <c r="F307" s="9"/>
      <c r="G307" s="5"/>
    </row>
    <row r="308" spans="1:7" ht="12.75">
      <c r="A308" s="11">
        <v>41996</v>
      </c>
      <c r="B308" s="9"/>
      <c r="C308" s="9"/>
      <c r="D308" s="5"/>
      <c r="E308" s="9"/>
      <c r="F308" s="9"/>
      <c r="G308" s="5"/>
    </row>
    <row r="309" spans="1:7" ht="12.75">
      <c r="A309" s="11">
        <v>41997</v>
      </c>
      <c r="B309" s="9"/>
      <c r="C309" s="9"/>
      <c r="D309" s="5"/>
      <c r="E309" s="9"/>
      <c r="F309" s="9"/>
      <c r="G309" s="5"/>
    </row>
    <row r="310" spans="1:7" ht="12.75">
      <c r="A310" s="11">
        <v>41998</v>
      </c>
      <c r="B310" s="9"/>
      <c r="C310" s="9"/>
      <c r="D310" s="5"/>
      <c r="E310" s="9"/>
      <c r="F310" s="9"/>
      <c r="G310" s="5"/>
    </row>
    <row r="311" spans="1:7" ht="12.75">
      <c r="A311" s="11">
        <v>41999</v>
      </c>
      <c r="B311" s="9"/>
      <c r="C311" s="9"/>
      <c r="D311" s="5"/>
      <c r="E311" s="9"/>
      <c r="F311" s="9"/>
      <c r="G311" s="5"/>
    </row>
    <row r="312" spans="1:11" ht="12.75">
      <c r="A312" s="11" t="s">
        <v>60</v>
      </c>
      <c r="B312" s="9"/>
      <c r="C312" s="9"/>
      <c r="D312" s="5"/>
      <c r="E312" s="9"/>
      <c r="F312" s="9"/>
      <c r="G312" s="5"/>
      <c r="I312">
        <v>8</v>
      </c>
      <c r="J312">
        <v>8</v>
      </c>
      <c r="K312">
        <v>52</v>
      </c>
    </row>
    <row r="313" spans="1:7" ht="12.75">
      <c r="A313" s="11">
        <v>42002</v>
      </c>
      <c r="B313" s="9">
        <v>458</v>
      </c>
      <c r="C313" s="9">
        <v>133</v>
      </c>
      <c r="D313" s="5">
        <f>B313/C313</f>
        <v>3.443609022556391</v>
      </c>
      <c r="E313" s="9">
        <v>458</v>
      </c>
      <c r="F313" s="9">
        <v>54</v>
      </c>
      <c r="G313" s="5">
        <f>E313/F313</f>
        <v>8.481481481481481</v>
      </c>
    </row>
    <row r="314" spans="1:7" ht="12.75">
      <c r="A314" s="11">
        <v>42003</v>
      </c>
      <c r="B314" s="9">
        <v>414</v>
      </c>
      <c r="C314" s="9">
        <v>72</v>
      </c>
      <c r="D314" s="5">
        <f>B314/C314</f>
        <v>5.75</v>
      </c>
      <c r="E314" s="9">
        <v>414</v>
      </c>
      <c r="F314" s="9">
        <v>58</v>
      </c>
      <c r="G314" s="5">
        <f>E314/F314</f>
        <v>7.137931034482759</v>
      </c>
    </row>
    <row r="315" spans="1:7" ht="12.75">
      <c r="A315" s="11">
        <v>42004</v>
      </c>
      <c r="B315" s="9"/>
      <c r="C315" s="9"/>
      <c r="D315" s="5"/>
      <c r="E315" s="9"/>
      <c r="F315" s="9"/>
      <c r="G315" s="5"/>
    </row>
    <row r="316" spans="1:7" ht="12.75">
      <c r="A316" s="5"/>
      <c r="B316" s="9"/>
      <c r="C316" s="9"/>
      <c r="D316" s="5"/>
      <c r="E316" s="9"/>
      <c r="F316" s="9"/>
      <c r="G316" s="5"/>
    </row>
    <row r="317" spans="1:7" ht="12.75">
      <c r="A317" s="15" t="s">
        <v>61</v>
      </c>
      <c r="B317" s="16">
        <f>SUM(B4:B316)</f>
        <v>168274</v>
      </c>
      <c r="C317" s="16">
        <f>SUM(C4:C316)</f>
        <v>32232</v>
      </c>
      <c r="D317" s="15">
        <f>B317/C317</f>
        <v>5.220712335567138</v>
      </c>
      <c r="E317" s="16">
        <f>SUM(E3:E316)</f>
        <v>169772</v>
      </c>
      <c r="F317" s="16">
        <f>SUM(F3:F316)</f>
        <v>19547</v>
      </c>
      <c r="G317" s="15">
        <f>E317/F317</f>
        <v>8.685322555890929</v>
      </c>
    </row>
    <row r="320" spans="1:2" ht="12.75">
      <c r="A320" s="5" t="s">
        <v>6</v>
      </c>
      <c r="B320" s="9" t="s">
        <v>68</v>
      </c>
    </row>
    <row r="321" spans="1:2" ht="12.75">
      <c r="A321" s="5">
        <v>1</v>
      </c>
      <c r="B321" s="9">
        <f>J6</f>
        <v>9.575342465753424</v>
      </c>
    </row>
    <row r="322" spans="1:2" ht="12.75">
      <c r="A322" s="5">
        <v>2</v>
      </c>
      <c r="B322" s="9">
        <f>J12</f>
        <v>10.097142857142858</v>
      </c>
    </row>
    <row r="323" spans="1:2" ht="12.75">
      <c r="A323" s="5">
        <v>3</v>
      </c>
      <c r="B323" s="9">
        <f>J18</f>
        <v>10.118840579710145</v>
      </c>
    </row>
    <row r="324" spans="1:2" ht="12.75">
      <c r="A324" s="5">
        <v>4</v>
      </c>
      <c r="B324" s="9">
        <f>J24</f>
        <v>9.739030023094688</v>
      </c>
    </row>
    <row r="325" spans="1:2" ht="12.75">
      <c r="A325" s="5">
        <v>5</v>
      </c>
      <c r="B325" s="9">
        <f>J30</f>
        <v>9.93939393939394</v>
      </c>
    </row>
    <row r="326" spans="1:2" ht="12.75">
      <c r="A326" s="5">
        <v>6</v>
      </c>
      <c r="B326" s="9">
        <f>J36</f>
        <v>8.307042253521127</v>
      </c>
    </row>
    <row r="327" spans="1:2" ht="12.75">
      <c r="A327" s="5">
        <v>7</v>
      </c>
      <c r="B327" s="9">
        <f>J42</f>
        <v>8.36774193548387</v>
      </c>
    </row>
    <row r="328" spans="1:2" ht="12.75">
      <c r="A328" s="5">
        <v>8</v>
      </c>
      <c r="B328" s="9">
        <f>J48</f>
        <v>8.625</v>
      </c>
    </row>
    <row r="329" spans="1:2" ht="12.75">
      <c r="A329" s="5">
        <v>9</v>
      </c>
      <c r="B329" s="9">
        <f>J54</f>
        <v>9.588</v>
      </c>
    </row>
    <row r="330" spans="1:2" ht="12.75">
      <c r="A330" s="5">
        <v>10</v>
      </c>
      <c r="B330" s="9">
        <f>J60</f>
        <v>11.183206106870228</v>
      </c>
    </row>
    <row r="331" spans="1:2" ht="12.75">
      <c r="A331" s="5">
        <v>11</v>
      </c>
      <c r="B331" s="9">
        <f>J66</f>
        <v>10.6656346749226</v>
      </c>
    </row>
    <row r="332" spans="1:2" ht="12.75">
      <c r="A332" s="5">
        <v>12</v>
      </c>
      <c r="B332" s="9">
        <f>J72</f>
        <v>9.968503937007874</v>
      </c>
    </row>
    <row r="333" spans="1:2" ht="12.75">
      <c r="A333" s="5">
        <v>13</v>
      </c>
      <c r="B333" s="9">
        <f>J78</f>
        <v>10.402298850574713</v>
      </c>
    </row>
    <row r="334" spans="1:2" ht="12.75">
      <c r="A334" s="5">
        <v>14</v>
      </c>
      <c r="B334" s="9">
        <f>J84</f>
        <v>7.027397260273973</v>
      </c>
    </row>
    <row r="335" spans="1:2" ht="12.75">
      <c r="A335" s="5">
        <v>15</v>
      </c>
      <c r="B335" s="9">
        <f>J90</f>
        <v>10.497816593886462</v>
      </c>
    </row>
    <row r="336" spans="1:2" ht="12.75">
      <c r="A336" s="5">
        <v>16</v>
      </c>
      <c r="B336" s="9">
        <f>J96</f>
        <v>11.321739130434782</v>
      </c>
    </row>
    <row r="337" spans="1:2" ht="12.75">
      <c r="A337" s="5">
        <v>17</v>
      </c>
      <c r="B337" s="9">
        <f>J102</f>
        <v>11.855172413793104</v>
      </c>
    </row>
    <row r="338" spans="1:2" ht="12.75">
      <c r="A338" s="5">
        <v>18</v>
      </c>
      <c r="B338" s="9">
        <f>J108</f>
        <v>11.463636363636363</v>
      </c>
    </row>
    <row r="339" spans="1:2" ht="12.75">
      <c r="A339" s="5">
        <v>19</v>
      </c>
      <c r="B339" s="9">
        <f>J114</f>
        <v>5.183794466403162</v>
      </c>
    </row>
    <row r="340" spans="1:2" ht="12.75">
      <c r="A340" s="5">
        <v>20</v>
      </c>
      <c r="B340" s="9">
        <f>J120</f>
        <v>10.005830903790088</v>
      </c>
    </row>
    <row r="341" spans="1:2" ht="12.75">
      <c r="A341" s="5">
        <v>21</v>
      </c>
      <c r="B341" s="9">
        <f>J126</f>
        <v>14.689024390243903</v>
      </c>
    </row>
    <row r="342" spans="1:2" ht="12.75">
      <c r="A342" s="5">
        <v>22</v>
      </c>
      <c r="B342" s="9">
        <f>J132</f>
        <v>6.035211267605634</v>
      </c>
    </row>
    <row r="343" spans="1:2" ht="12.75">
      <c r="A343" s="5">
        <v>23</v>
      </c>
      <c r="B343" s="9">
        <f>J138</f>
        <v>6.041666666666667</v>
      </c>
    </row>
    <row r="344" spans="1:2" ht="12.75">
      <c r="A344" s="5">
        <v>24</v>
      </c>
      <c r="B344" s="9">
        <f>J144</f>
        <v>7.254966887417218</v>
      </c>
    </row>
    <row r="345" spans="1:2" ht="12.75">
      <c r="A345" s="5">
        <v>25</v>
      </c>
      <c r="B345" s="9">
        <f>J150</f>
        <v>10.960714285714285</v>
      </c>
    </row>
    <row r="346" spans="1:2" ht="12.75">
      <c r="A346" s="5">
        <v>26</v>
      </c>
      <c r="B346" s="9">
        <f>J156</f>
        <v>8.319347319347319</v>
      </c>
    </row>
    <row r="347" spans="1:2" ht="12.75">
      <c r="A347" s="5">
        <v>27</v>
      </c>
      <c r="B347" s="9">
        <f>J162</f>
        <v>8.987804878048781</v>
      </c>
    </row>
    <row r="348" spans="1:2" ht="12.75">
      <c r="A348" s="5">
        <v>28</v>
      </c>
      <c r="B348" s="9">
        <f>J168</f>
        <v>9.318181818181818</v>
      </c>
    </row>
    <row r="349" spans="1:2" ht="12.75">
      <c r="A349" s="5">
        <v>29</v>
      </c>
      <c r="B349" s="9">
        <f>J174</f>
        <v>13.677777777777777</v>
      </c>
    </row>
    <row r="350" spans="1:2" ht="12.75">
      <c r="A350" s="5">
        <v>30</v>
      </c>
      <c r="B350" s="9">
        <f>J180</f>
        <v>10.820422535211268</v>
      </c>
    </row>
    <row r="351" spans="1:2" ht="12.75">
      <c r="A351" s="5">
        <v>31</v>
      </c>
      <c r="B351" s="9">
        <f>J186</f>
        <v>8.502673796791443</v>
      </c>
    </row>
    <row r="352" spans="1:2" ht="12.75">
      <c r="A352" s="5">
        <v>32</v>
      </c>
      <c r="B352" s="9">
        <f>J192</f>
        <v>8.491666666666667</v>
      </c>
    </row>
    <row r="353" spans="1:2" ht="12.75">
      <c r="A353" s="5">
        <v>33</v>
      </c>
      <c r="B353" s="9">
        <f>J198</f>
        <v>7.649621212121212</v>
      </c>
    </row>
    <row r="354" spans="1:2" ht="12.75">
      <c r="A354" s="5">
        <v>34</v>
      </c>
      <c r="B354" s="9">
        <f>J204</f>
        <v>6.22626582278481</v>
      </c>
    </row>
    <row r="355" spans="1:2" ht="12.75">
      <c r="A355" s="5">
        <v>35</v>
      </c>
      <c r="B355" s="9">
        <f>J210</f>
        <v>7.568</v>
      </c>
    </row>
    <row r="356" spans="1:2" ht="12.75">
      <c r="A356" s="5">
        <v>36</v>
      </c>
      <c r="B356" s="9">
        <f>J216</f>
        <v>10.651715039577837</v>
      </c>
    </row>
    <row r="357" spans="1:2" ht="12.75">
      <c r="A357" s="5">
        <v>37</v>
      </c>
      <c r="B357" s="9">
        <f>J222</f>
        <v>8.778145695364238</v>
      </c>
    </row>
    <row r="358" spans="1:2" ht="12.75">
      <c r="A358" s="5">
        <v>38</v>
      </c>
      <c r="B358" s="9">
        <f>J228</f>
        <v>6.611615245009075</v>
      </c>
    </row>
    <row r="359" spans="1:2" ht="12.75">
      <c r="A359" s="5">
        <v>39</v>
      </c>
      <c r="B359" s="9">
        <f>J234</f>
        <v>4.809168443496802</v>
      </c>
    </row>
    <row r="360" spans="1:2" ht="12.75">
      <c r="A360" s="5">
        <v>40</v>
      </c>
      <c r="B360" s="9">
        <f>J240</f>
        <v>6.912254160363086</v>
      </c>
    </row>
    <row r="361" spans="1:2" ht="12.75">
      <c r="A361" s="5">
        <v>41</v>
      </c>
      <c r="B361" s="9">
        <f>J246</f>
        <v>10.233438485804417</v>
      </c>
    </row>
    <row r="362" spans="1:2" ht="12.75">
      <c r="A362" s="5">
        <v>42</v>
      </c>
      <c r="B362" s="9">
        <f>J252</f>
        <v>9.024844720496894</v>
      </c>
    </row>
    <row r="363" spans="1:2" ht="12.75">
      <c r="A363" s="5">
        <v>43</v>
      </c>
      <c r="B363" s="9">
        <f>J258</f>
        <v>17.30081300813008</v>
      </c>
    </row>
    <row r="364" spans="1:2" ht="12.75">
      <c r="A364" s="5">
        <v>44</v>
      </c>
      <c r="B364" s="9">
        <f>J264</f>
        <v>4.674887892376682</v>
      </c>
    </row>
    <row r="365" spans="1:2" ht="12.75">
      <c r="A365" s="5">
        <v>45</v>
      </c>
      <c r="B365" s="9">
        <f>J270</f>
        <v>6.7536</v>
      </c>
    </row>
    <row r="366" spans="1:2" ht="12.75">
      <c r="A366" s="5">
        <v>46</v>
      </c>
      <c r="B366" s="9">
        <f>J276</f>
        <v>7.879017013232514</v>
      </c>
    </row>
    <row r="367" spans="1:2" ht="12.75">
      <c r="A367" s="5">
        <v>47</v>
      </c>
      <c r="B367" s="9">
        <f>J282</f>
        <v>7.502252252252252</v>
      </c>
    </row>
    <row r="368" spans="1:2" ht="12.75">
      <c r="A368" s="5">
        <v>48</v>
      </c>
      <c r="B368" s="9">
        <f>J288</f>
        <v>9.445045045045045</v>
      </c>
    </row>
    <row r="369" spans="1:2" ht="12.75">
      <c r="A369" s="5">
        <v>49</v>
      </c>
      <c r="B369" s="9">
        <f>J294</f>
        <v>8.896309314586995</v>
      </c>
    </row>
    <row r="370" spans="1:2" ht="12.75">
      <c r="A370" s="5">
        <v>50</v>
      </c>
      <c r="B370" s="9">
        <f>J300</f>
        <v>9.950934579439252</v>
      </c>
    </row>
    <row r="371" spans="1:2" ht="12.75">
      <c r="A371" s="5">
        <v>51</v>
      </c>
      <c r="B371" s="9">
        <f>J306</f>
        <v>11.329268292682928</v>
      </c>
    </row>
    <row r="372" spans="1:2" ht="12.75">
      <c r="A372" s="5">
        <v>52</v>
      </c>
      <c r="B372" s="9">
        <v>8</v>
      </c>
    </row>
    <row r="374" ht="13.5" thickBot="1"/>
    <row r="375" spans="1:8" ht="16.5" thickBot="1">
      <c r="A375" s="19" t="s">
        <v>6</v>
      </c>
      <c r="B375" s="20" t="s">
        <v>68</v>
      </c>
      <c r="C375" s="19" t="s">
        <v>6</v>
      </c>
      <c r="D375" s="20" t="s">
        <v>68</v>
      </c>
      <c r="E375" s="19" t="s">
        <v>6</v>
      </c>
      <c r="F375" s="20" t="s">
        <v>68</v>
      </c>
      <c r="G375" s="21"/>
      <c r="H375" s="22"/>
    </row>
    <row r="376" spans="1:8" ht="16.5" thickBot="1">
      <c r="A376" s="24" t="s">
        <v>69</v>
      </c>
      <c r="B376" s="20">
        <f>J6</f>
        <v>9.575342465753424</v>
      </c>
      <c r="C376" s="24" t="s">
        <v>86</v>
      </c>
      <c r="D376" s="20">
        <f>J108</f>
        <v>11.463636363636363</v>
      </c>
      <c r="E376" s="24" t="s">
        <v>103</v>
      </c>
      <c r="F376" s="20">
        <f>J210</f>
        <v>7.568</v>
      </c>
      <c r="G376" s="21"/>
      <c r="H376" s="22"/>
    </row>
    <row r="377" spans="1:8" ht="16.5" thickBot="1">
      <c r="A377" s="24" t="s">
        <v>70</v>
      </c>
      <c r="B377" s="20">
        <f>J12</f>
        <v>10.097142857142858</v>
      </c>
      <c r="C377" s="24" t="s">
        <v>87</v>
      </c>
      <c r="D377" s="20">
        <f>J114</f>
        <v>5.183794466403162</v>
      </c>
      <c r="E377" s="24" t="s">
        <v>104</v>
      </c>
      <c r="F377" s="20">
        <f>J216</f>
        <v>10.651715039577837</v>
      </c>
      <c r="G377" s="21"/>
      <c r="H377" s="22"/>
    </row>
    <row r="378" spans="1:8" ht="16.5" thickBot="1">
      <c r="A378" s="24" t="s">
        <v>71</v>
      </c>
      <c r="B378" s="20">
        <f>J18</f>
        <v>10.118840579710145</v>
      </c>
      <c r="C378" s="24" t="s">
        <v>88</v>
      </c>
      <c r="D378" s="20">
        <f>J120</f>
        <v>10.005830903790088</v>
      </c>
      <c r="E378" s="24" t="s">
        <v>105</v>
      </c>
      <c r="F378" s="20">
        <f>J222</f>
        <v>8.778145695364238</v>
      </c>
      <c r="G378" s="21"/>
      <c r="H378" s="22"/>
    </row>
    <row r="379" spans="1:8" ht="16.5" thickBot="1">
      <c r="A379" s="24" t="s">
        <v>72</v>
      </c>
      <c r="B379" s="20">
        <f>J24</f>
        <v>9.739030023094688</v>
      </c>
      <c r="C379" s="24" t="s">
        <v>89</v>
      </c>
      <c r="D379" s="20">
        <f>J126</f>
        <v>14.689024390243903</v>
      </c>
      <c r="E379" s="24" t="s">
        <v>106</v>
      </c>
      <c r="F379" s="20">
        <f>J222</f>
        <v>8.778145695364238</v>
      </c>
      <c r="G379" s="21"/>
      <c r="H379" s="22"/>
    </row>
    <row r="380" spans="1:8" ht="16.5" thickBot="1">
      <c r="A380" s="24" t="s">
        <v>73</v>
      </c>
      <c r="B380" s="20">
        <f>J30</f>
        <v>9.93939393939394</v>
      </c>
      <c r="C380" s="24" t="s">
        <v>90</v>
      </c>
      <c r="D380" s="20">
        <f>J132</f>
        <v>6.035211267605634</v>
      </c>
      <c r="E380" s="24" t="s">
        <v>107</v>
      </c>
      <c r="F380" s="20">
        <f>J234</f>
        <v>4.809168443496802</v>
      </c>
      <c r="G380" s="21"/>
      <c r="H380" s="22"/>
    </row>
    <row r="381" spans="1:8" ht="16.5" thickBot="1">
      <c r="A381" s="24" t="s">
        <v>75</v>
      </c>
      <c r="B381" s="20">
        <f>J36</f>
        <v>8.307042253521127</v>
      </c>
      <c r="C381" s="24" t="s">
        <v>91</v>
      </c>
      <c r="D381" s="20">
        <f>J138</f>
        <v>6.041666666666667</v>
      </c>
      <c r="E381" s="24" t="s">
        <v>109</v>
      </c>
      <c r="F381" s="20">
        <f>J240</f>
        <v>6.912254160363086</v>
      </c>
      <c r="G381" s="21"/>
      <c r="H381" s="22"/>
    </row>
    <row r="382" spans="1:8" ht="16.5" thickBot="1">
      <c r="A382" s="24" t="s">
        <v>74</v>
      </c>
      <c r="B382" s="20">
        <f>J42</f>
        <v>8.36774193548387</v>
      </c>
      <c r="C382" s="24" t="s">
        <v>92</v>
      </c>
      <c r="D382" s="20">
        <f>J144</f>
        <v>7.254966887417218</v>
      </c>
      <c r="E382" s="24" t="s">
        <v>108</v>
      </c>
      <c r="F382" s="20">
        <f>J246</f>
        <v>10.233438485804417</v>
      </c>
      <c r="G382" s="21"/>
      <c r="H382" s="22"/>
    </row>
    <row r="383" spans="1:8" ht="16.5" thickBot="1">
      <c r="A383" s="24" t="s">
        <v>76</v>
      </c>
      <c r="B383" s="20">
        <f>J48</f>
        <v>8.625</v>
      </c>
      <c r="C383" s="24" t="s">
        <v>93</v>
      </c>
      <c r="D383" s="20">
        <f>J150</f>
        <v>10.960714285714285</v>
      </c>
      <c r="E383" s="24" t="s">
        <v>111</v>
      </c>
      <c r="F383" s="20">
        <f>J252</f>
        <v>9.024844720496894</v>
      </c>
      <c r="G383" s="21"/>
      <c r="H383" s="22"/>
    </row>
    <row r="384" spans="1:8" ht="16.5" thickBot="1">
      <c r="A384" s="24" t="s">
        <v>77</v>
      </c>
      <c r="B384" s="20">
        <f>J54</f>
        <v>9.588</v>
      </c>
      <c r="C384" s="24" t="s">
        <v>94</v>
      </c>
      <c r="D384" s="20">
        <f>J156</f>
        <v>8.319347319347319</v>
      </c>
      <c r="E384" s="24" t="s">
        <v>110</v>
      </c>
      <c r="F384" s="20">
        <f>J258</f>
        <v>17.30081300813008</v>
      </c>
      <c r="G384" s="21"/>
      <c r="H384" s="22"/>
    </row>
    <row r="385" spans="1:8" ht="16.5" thickBot="1">
      <c r="A385" s="24" t="s">
        <v>78</v>
      </c>
      <c r="B385" s="20">
        <f>J60</f>
        <v>11.183206106870228</v>
      </c>
      <c r="C385" s="24" t="s">
        <v>95</v>
      </c>
      <c r="D385" s="20">
        <f>J162</f>
        <v>8.987804878048781</v>
      </c>
      <c r="E385" s="24" t="s">
        <v>113</v>
      </c>
      <c r="F385" s="20">
        <f>J264</f>
        <v>4.674887892376682</v>
      </c>
      <c r="G385" s="21"/>
      <c r="H385" s="22"/>
    </row>
    <row r="386" spans="1:8" ht="16.5" thickBot="1">
      <c r="A386" s="24" t="s">
        <v>79</v>
      </c>
      <c r="B386" s="20">
        <f>J66</f>
        <v>10.6656346749226</v>
      </c>
      <c r="C386" s="24" t="s">
        <v>96</v>
      </c>
      <c r="D386" s="20">
        <f>J168</f>
        <v>9.318181818181818</v>
      </c>
      <c r="E386" s="24" t="s">
        <v>112</v>
      </c>
      <c r="F386" s="20">
        <f>J270</f>
        <v>6.7536</v>
      </c>
      <c r="G386" s="21"/>
      <c r="H386" s="22"/>
    </row>
    <row r="387" spans="1:8" ht="16.5" thickBot="1">
      <c r="A387" s="24" t="s">
        <v>80</v>
      </c>
      <c r="B387" s="20">
        <f>J72</f>
        <v>9.968503937007874</v>
      </c>
      <c r="C387" s="24" t="s">
        <v>97</v>
      </c>
      <c r="D387" s="20">
        <f>J174</f>
        <v>13.677777777777777</v>
      </c>
      <c r="E387" s="24" t="s">
        <v>114</v>
      </c>
      <c r="F387" s="20">
        <f>J276</f>
        <v>7.879017013232514</v>
      </c>
      <c r="G387" s="21"/>
      <c r="H387" s="22"/>
    </row>
    <row r="388" spans="1:8" ht="16.5" thickBot="1">
      <c r="A388" s="24" t="s">
        <v>81</v>
      </c>
      <c r="B388" s="20">
        <f>J78</f>
        <v>10.402298850574713</v>
      </c>
      <c r="C388" s="24" t="s">
        <v>98</v>
      </c>
      <c r="D388" s="20">
        <f>J180</f>
        <v>10.820422535211268</v>
      </c>
      <c r="E388" s="24" t="s">
        <v>115</v>
      </c>
      <c r="F388" s="20">
        <f>J282</f>
        <v>7.502252252252252</v>
      </c>
      <c r="G388" s="21"/>
      <c r="H388" s="22"/>
    </row>
    <row r="389" spans="1:8" ht="16.5" thickBot="1">
      <c r="A389" s="24" t="s">
        <v>82</v>
      </c>
      <c r="B389" s="20">
        <f>J84</f>
        <v>7.027397260273973</v>
      </c>
      <c r="C389" s="24" t="s">
        <v>99</v>
      </c>
      <c r="D389" s="20">
        <f>J186</f>
        <v>8.502673796791443</v>
      </c>
      <c r="E389" s="24" t="s">
        <v>116</v>
      </c>
      <c r="F389" s="20">
        <f>J288</f>
        <v>9.445045045045045</v>
      </c>
      <c r="G389" s="21"/>
      <c r="H389" s="22"/>
    </row>
    <row r="390" spans="1:8" ht="16.5" thickBot="1">
      <c r="A390" s="24" t="s">
        <v>83</v>
      </c>
      <c r="B390" s="20">
        <f>J90</f>
        <v>10.497816593886462</v>
      </c>
      <c r="C390" s="24" t="s">
        <v>100</v>
      </c>
      <c r="D390" s="20">
        <f>J192</f>
        <v>8.491666666666667</v>
      </c>
      <c r="E390" s="24" t="s">
        <v>117</v>
      </c>
      <c r="F390" s="20">
        <f>J294</f>
        <v>8.896309314586995</v>
      </c>
      <c r="G390" s="21"/>
      <c r="H390" s="22"/>
    </row>
    <row r="391" spans="1:8" ht="16.5" thickBot="1">
      <c r="A391" s="24" t="s">
        <v>84</v>
      </c>
      <c r="B391" s="20">
        <f>J96</f>
        <v>11.321739130434782</v>
      </c>
      <c r="C391" s="24" t="s">
        <v>101</v>
      </c>
      <c r="D391" s="20">
        <f>J198</f>
        <v>7.649621212121212</v>
      </c>
      <c r="E391" s="24" t="s">
        <v>118</v>
      </c>
      <c r="F391" s="20">
        <f>J300</f>
        <v>9.950934579439252</v>
      </c>
      <c r="G391" s="21"/>
      <c r="H391" s="22"/>
    </row>
    <row r="392" spans="1:8" ht="16.5" thickBot="1">
      <c r="A392" s="24" t="s">
        <v>85</v>
      </c>
      <c r="B392" s="20">
        <f>J102</f>
        <v>11.855172413793104</v>
      </c>
      <c r="C392" s="24" t="s">
        <v>102</v>
      </c>
      <c r="D392" s="20">
        <f>J204</f>
        <v>6.22626582278481</v>
      </c>
      <c r="E392" s="24" t="s">
        <v>119</v>
      </c>
      <c r="F392" s="20">
        <f>J306</f>
        <v>11.329268292682928</v>
      </c>
      <c r="G392" s="21"/>
      <c r="H392" s="22"/>
    </row>
    <row r="393" spans="1:8" ht="15.75">
      <c r="A393" s="21"/>
      <c r="B393" s="22"/>
      <c r="C393" s="21"/>
      <c r="D393" s="22"/>
      <c r="E393" s="21"/>
      <c r="F393" s="22"/>
      <c r="G393" s="21"/>
      <c r="H393" s="22"/>
    </row>
    <row r="394" spans="1:8" ht="15.75">
      <c r="A394" s="21"/>
      <c r="B394" s="22"/>
      <c r="C394" s="21"/>
      <c r="D394" s="22"/>
      <c r="E394" s="21"/>
      <c r="F394" s="22"/>
      <c r="G394" s="21"/>
      <c r="H394" s="22"/>
    </row>
    <row r="395" spans="1:8" ht="15.75">
      <c r="A395" s="21"/>
      <c r="B395" s="22"/>
      <c r="C395" s="21"/>
      <c r="D395" s="22"/>
      <c r="E395" s="21"/>
      <c r="F395" s="22"/>
      <c r="G395" s="21"/>
      <c r="H395" s="22"/>
    </row>
    <row r="396" spans="1:8" ht="15.75">
      <c r="A396" s="21"/>
      <c r="B396" s="22"/>
      <c r="C396" s="21"/>
      <c r="D396" s="22"/>
      <c r="E396" s="21"/>
      <c r="F396" s="22"/>
      <c r="G396" s="21"/>
      <c r="H396" s="22"/>
    </row>
    <row r="397" spans="1:8" ht="15.75">
      <c r="A397" s="21"/>
      <c r="B397" s="22"/>
      <c r="C397" s="21"/>
      <c r="D397" s="22"/>
      <c r="E397" s="21"/>
      <c r="F397" s="22"/>
      <c r="G397" s="21"/>
      <c r="H397" s="22"/>
    </row>
    <row r="398" spans="1:8" ht="15.75">
      <c r="A398" s="21"/>
      <c r="B398" s="22"/>
      <c r="C398" s="21"/>
      <c r="D398" s="22"/>
      <c r="E398" s="21"/>
      <c r="F398" s="22"/>
      <c r="G398" s="21"/>
      <c r="H398" s="22"/>
    </row>
    <row r="399" spans="1:8" ht="15.75">
      <c r="A399" s="21"/>
      <c r="B399" s="22"/>
      <c r="C399" s="21"/>
      <c r="D399" s="22"/>
      <c r="E399" s="21"/>
      <c r="F399" s="22"/>
      <c r="G399" s="21"/>
      <c r="H399" s="22"/>
    </row>
    <row r="400" spans="1:8" ht="15.75">
      <c r="A400" s="21"/>
      <c r="B400" s="22"/>
      <c r="C400" s="21"/>
      <c r="D400" s="22"/>
      <c r="E400" s="21"/>
      <c r="F400" s="22"/>
      <c r="G400" s="21"/>
      <c r="H400" s="22"/>
    </row>
    <row r="401" spans="1:8" ht="15.75">
      <c r="A401" s="21"/>
      <c r="B401" s="22"/>
      <c r="C401" s="21"/>
      <c r="D401" s="22"/>
      <c r="E401" s="21"/>
      <c r="F401" s="22"/>
      <c r="G401" s="21"/>
      <c r="H401" s="22"/>
    </row>
    <row r="402" spans="1:2" ht="12.75">
      <c r="A402" s="12"/>
      <c r="B402" s="23"/>
    </row>
    <row r="403" spans="1:2" ht="12.75">
      <c r="A403" s="12"/>
      <c r="B403" s="23"/>
    </row>
    <row r="404" spans="1:2" ht="12.75">
      <c r="A404" s="12"/>
      <c r="B404" s="23"/>
    </row>
    <row r="405" spans="1:2" ht="12.75">
      <c r="A405" s="12"/>
      <c r="B405" s="23"/>
    </row>
    <row r="406" spans="1:2" ht="12.75">
      <c r="A406" s="12"/>
      <c r="B406" s="23"/>
    </row>
    <row r="407" spans="1:2" ht="12.75">
      <c r="A407" s="12"/>
      <c r="B407" s="23"/>
    </row>
    <row r="408" spans="1:2" ht="12.75">
      <c r="A408" s="12"/>
      <c r="B408" s="23"/>
    </row>
    <row r="409" spans="1:2" ht="12.75">
      <c r="A409" s="12"/>
      <c r="B409" s="23"/>
    </row>
    <row r="410" spans="1:2" ht="12.75">
      <c r="A410" s="12"/>
      <c r="B410" s="23"/>
    </row>
    <row r="411" spans="1:2" ht="12.75">
      <c r="A411" s="12"/>
      <c r="B411" s="23"/>
    </row>
    <row r="412" spans="1:2" ht="12.75">
      <c r="A412" s="12"/>
      <c r="B412" s="23"/>
    </row>
    <row r="413" spans="1:2" ht="12.75">
      <c r="A413" s="12"/>
      <c r="B413" s="23"/>
    </row>
    <row r="414" spans="1:2" ht="12.75">
      <c r="A414" s="12"/>
      <c r="B414" s="23"/>
    </row>
    <row r="415" spans="1:2" ht="12.75">
      <c r="A415" s="12"/>
      <c r="B415" s="23"/>
    </row>
    <row r="416" spans="1:2" ht="12.75">
      <c r="A416" s="12"/>
      <c r="B416" s="23"/>
    </row>
    <row r="417" spans="1:2" ht="12.75">
      <c r="A417" s="12"/>
      <c r="B417" s="23"/>
    </row>
    <row r="418" spans="1:2" ht="12.75">
      <c r="A418" s="12"/>
      <c r="B418" s="23"/>
    </row>
    <row r="419" spans="1:2" ht="12.75">
      <c r="A419" s="12"/>
      <c r="B419" s="23"/>
    </row>
    <row r="420" spans="1:2" ht="12.75">
      <c r="A420" s="12"/>
      <c r="B420" s="23"/>
    </row>
    <row r="421" spans="1:2" ht="12.75">
      <c r="A421" s="12"/>
      <c r="B421" s="23"/>
    </row>
    <row r="422" spans="1:2" ht="12.75">
      <c r="A422" s="12"/>
      <c r="B422" s="23"/>
    </row>
    <row r="423" spans="1:2" ht="12.75">
      <c r="A423" s="12"/>
      <c r="B423" s="23"/>
    </row>
    <row r="424" spans="1:2" ht="12.75">
      <c r="A424" s="12"/>
      <c r="B424" s="23"/>
    </row>
    <row r="425" spans="1:2" ht="12.75">
      <c r="A425" s="12"/>
      <c r="B425" s="23"/>
    </row>
    <row r="426" spans="1:2" ht="12.75">
      <c r="A426" s="12"/>
      <c r="B426" s="23"/>
    </row>
    <row r="427" spans="1:2" ht="12.75">
      <c r="A427" s="12"/>
      <c r="B427" s="23"/>
    </row>
  </sheetData>
  <sheetProtection selectLockedCells="1" selectUnlockedCells="1"/>
  <mergeCells count="2">
    <mergeCell ref="H1:H2"/>
    <mergeCell ref="K1:K2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dcterms:created xsi:type="dcterms:W3CDTF">2015-01-31T13:15:54Z</dcterms:created>
  <dcterms:modified xsi:type="dcterms:W3CDTF">2015-01-31T16:32:00Z</dcterms:modified>
  <cp:category/>
  <cp:version/>
  <cp:contentType/>
  <cp:contentStatus/>
</cp:coreProperties>
</file>