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cer\Desktop\study\BACHELOR THESIS\"/>
    </mc:Choice>
  </mc:AlternateContent>
  <xr:revisionPtr revIDLastSave="0" documentId="13_ncr:1_{DD317EEB-EBFB-4060-A0E1-EE2D6403C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umer expenditure" sheetId="1" r:id="rId1"/>
    <sheet name="E-commerce and expenditu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E5" i="2"/>
  <c r="E4" i="2"/>
  <c r="E3" i="2"/>
  <c r="E2" i="2"/>
  <c r="C5" i="2"/>
  <c r="C4" i="2"/>
  <c r="C3" i="2"/>
  <c r="C2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 l="1"/>
  <c r="I6" i="1" s="1"/>
  <c r="I12" i="1"/>
  <c r="I8" i="1"/>
  <c r="I7" i="1"/>
  <c r="I15" i="1"/>
  <c r="I11" i="1"/>
  <c r="I14" i="1"/>
  <c r="I10" i="1"/>
  <c r="I16" i="1" l="1"/>
  <c r="I13" i="1"/>
  <c r="I17" i="1"/>
  <c r="I9" i="1"/>
</calcChain>
</file>

<file path=xl/sharedStrings.xml><?xml version="1.0" encoding="utf-8"?>
<sst xmlns="http://schemas.openxmlformats.org/spreadsheetml/2006/main" count="51" uniqueCount="25">
  <si>
    <t>Consumer expenditure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</si>
  <si>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</si>
  <si>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</si>
  <si>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</si>
  <si>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</si>
  <si>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</si>
  <si>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</si>
  <si>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</si>
  <si>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</si>
  <si>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</si>
  <si>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</si>
  <si>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</si>
  <si>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</si>
  <si>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</si>
  <si>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Inflation</t>
  </si>
  <si>
    <t>Cons exp</t>
  </si>
  <si>
    <t>inflation</t>
  </si>
  <si>
    <t>d</t>
  </si>
  <si>
    <t>d^2</t>
  </si>
  <si>
    <t>E-commerce retail</t>
  </si>
  <si>
    <t>Total consumer expenditure</t>
  </si>
  <si>
    <t>E-commerce change in %</t>
  </si>
  <si>
    <t>Expenditure change in %</t>
  </si>
  <si>
    <t>Year</t>
  </si>
  <si>
    <t>⍴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</si>
</sst>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Consumer expenditure, in billion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'Consumer expenditure'!$B$1:$N$1</c:f>
              <c:strCache>
                <c:ptCount val="13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</c:strCache>
            </c:strRef>
          </c:xVal>
          <c:yVal>
            <c:numRef>
              <c:f>'Consumer expenditure'!$B$2:$N$2</c:f>
              <c:numCache>
                <c:formatCode>General</c:formatCode>
                <c:ptCount val="13"/>
                <c:pt idx="0">
                  <c:v>1795.3119999999999</c:v>
                </c:pt>
                <c:pt idx="1">
                  <c:v>1726.0440000000001</c:v>
                </c:pt>
                <c:pt idx="2">
                  <c:v>1515.5070000000001</c:v>
                </c:pt>
                <c:pt idx="3">
                  <c:v>1711.423</c:v>
                </c:pt>
                <c:pt idx="4">
                  <c:v>1671.7139999999999</c:v>
                </c:pt>
                <c:pt idx="5">
                  <c:v>1647.2059999999999</c:v>
                </c:pt>
                <c:pt idx="6">
                  <c:v>1698.5139999999999</c:v>
                </c:pt>
                <c:pt idx="7">
                  <c:v>1769.6279999999999</c:v>
                </c:pt>
                <c:pt idx="8">
                  <c:v>1776.0830000000001</c:v>
                </c:pt>
                <c:pt idx="9">
                  <c:v>1776.752</c:v>
                </c:pt>
                <c:pt idx="10">
                  <c:v>1794.2650000000001</c:v>
                </c:pt>
                <c:pt idx="11">
                  <c:v>1806.1389999999999</c:v>
                </c:pt>
                <c:pt idx="12">
                  <c:v>1791.4680000000001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32-4019-84CA-C21D2E2AC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468287"/>
        <c:axId val="290469535"/>
      </c:scatterChart>
      <c:valAx>
        <c:axId val="290468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469535"/>
        <c:crosses val="autoZero"/>
        <c:crossBetween val="midCat"/>
      </c:valAx>
      <c:valAx>
        <c:axId val="29046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468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Consumer expenditure</a:t>
            </a:r>
            <a:r>
              <a:rPr lang="en-US" baseline="0"/>
              <a:t> - Spearman method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'Consumer expenditure'!$H$5:$H$17</c:f>
              <c:strCache>
                <c:ptCount val="13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</c:strCache>
            </c:strRef>
          </c:xVal>
          <c:yVal>
            <c:numRef>
              <c:f>'Consumer expenditure'!$I$5:$I$17</c:f>
              <c:numCache>
                <c:formatCode>General</c:formatCode>
                <c:ptCount val="13"/>
                <c:pt idx="0">
                  <c:v>0.99999989423748836</c:v>
                </c:pt>
                <c:pt idx="1">
                  <c:v>0.99999988098656767</c:v>
                </c:pt>
                <c:pt idx="2">
                  <c:v>0.99999982417615585</c:v>
                </c:pt>
                <c:pt idx="3">
                  <c:v>0.9999998779101732</c:v>
                </c:pt>
                <c:pt idx="4">
                  <c:v>0.99999986900170623</c:v>
                </c:pt>
                <c:pt idx="5">
                  <c:v>0.99999986306709066</c:v>
                </c:pt>
                <c:pt idx="6">
                  <c:v>0.9999998751052509</c:v>
                </c:pt>
                <c:pt idx="7">
                  <c:v>0.99999988956528441</c:v>
                </c:pt>
                <c:pt idx="8">
                  <c:v>0.99999989076500639</c:v>
                </c:pt>
                <c:pt idx="9">
                  <c:v>0.99999989088835062</c:v>
                </c:pt>
                <c:pt idx="10">
                  <c:v>0.99999989405223488</c:v>
                </c:pt>
                <c:pt idx="11">
                  <c:v>0.99999989612810758</c:v>
                </c:pt>
                <c:pt idx="12">
                  <c:v>0.99999989355521424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BD-491E-B36A-D415463C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560607"/>
        <c:axId val="285558527"/>
      </c:scatterChart>
      <c:valAx>
        <c:axId val="28556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5558527"/>
        <c:crosses val="autoZero"/>
        <c:crossBetween val="midCat"/>
      </c:valAx>
      <c:valAx>
        <c:axId val="28555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556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17</xdr:row>
      <xdr:rowOff>114301</xdr:rowOff>
    </xdr:from>
    <xdr:to>
      <xdr:col>1</xdr:col>
      <xdr:colOff>47626</xdr:colOff>
      <xdr:row>20</xdr:row>
      <xdr:rowOff>97453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42F6F2-2941-60DA-9302-D887EBA85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3352801"/>
          <a:ext cx="1390650" cy="554652"/>
        </a:xfrm>
        <a:prstGeom prst="rect">
          <a:avLst/>
        </a:prstGeom>
      </xdr:spPr>
    </xdr:pic>
    <xdr:clientData/>
  </xdr:twoCellAnchor>
  <xdr:twoCellAnchor>
    <xdr:from>
      <xdr:col>16</xdr:col>
      <xdr:colOff>576262</xdr:colOff>
      <xdr:row>3</xdr:row>
      <xdr:rowOff>185737</xdr:rowOff>
    </xdr:from>
    <xdr:to>
      <xdr:col>24</xdr:col>
      <xdr:colOff>271462</xdr:colOff>
      <xdr:row>18</xdr:row>
      <xdr:rowOff>71437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950D03A-BD8D-8E7D-15E4-0DD43AE43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280987</xdr:colOff>
      <xdr:row>3</xdr:row>
      <xdr:rowOff>185737</xdr:rowOff>
    </xdr:from>
    <xdr:to>
      <xdr:col>16</xdr:col>
      <xdr:colOff>585787</xdr:colOff>
      <xdr:row>18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01E7941-A1BE-B62A-3E2F-5389C6660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D96F09-E3A0-4E89-B2E6-03207DC2C0ED}" name="Table1" displayName="Table1" ref="A1:E5" totalsRowShown="0">
  <autoFilter ref="A1:E5" xr:uid="{1FD96F09-E3A0-4E89-B2E6-03207DC2C0E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B5EEB6B-34B6-4F01-A6F5-9AADF2A06C17}" name="Year"/>
    <tableColumn id="2" xr3:uid="{8D77D2CD-E993-45B7-8915-D4CF8A7282F3}" name="E-commerce retail"/>
    <tableColumn id="3" xr3:uid="{500CB0CB-FA37-4BD4-93B4-6D5CDA3A392C}" name="E-commerce change in %" dataDxfId="1" dataCellStyle="Percent">
      <calculatedColumnFormula>(B2-B1)/B1</calculatedColumnFormula>
    </tableColumn>
    <tableColumn id="4" xr3:uid="{3D18B8C9-472A-458B-8D42-649111DF81B9}" name="Total consumer expenditure"/>
    <tableColumn id="5" xr3:uid="{6BE2F5BE-83AD-4D49-818F-1E9EA7D018C9}" name="Expenditure change in %" dataDxfId="0" dataCellStyle="Percent">
      <calculatedColumnFormula>(D2-D1)/D1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selection activeCell="I5" sqref="I5"/>
    </sheetView>
  </sheetViews>
  <sheetFormatPr defaultRowHeight="15" x14ac:dyDescent="0.25"/>
  <cols>
    <col min="1" max="1" width="21.85546875" bestFit="1" customWidth="1"/>
    <col min="9" max="9" width="12" bestFit="1" customWidth="1"/>
  </cols>
  <sheetData>
    <row r="1" spans="1:15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5">
      <c r="A2" t="s">
        <v>0</v>
      </c>
      <c r="B2">
        <v>1795.3119999999999</v>
      </c>
      <c r="C2">
        <v>1726.0440000000001</v>
      </c>
      <c r="D2">
        <v>1515.5070000000001</v>
      </c>
      <c r="E2">
        <v>1711.423</v>
      </c>
      <c r="F2">
        <v>1671.7139999999999</v>
      </c>
      <c r="G2">
        <v>1647.2059999999999</v>
      </c>
      <c r="H2">
        <v>1698.5139999999999</v>
      </c>
      <c r="I2">
        <v>1769.6279999999999</v>
      </c>
      <c r="J2">
        <v>1776.0830000000001</v>
      </c>
      <c r="K2">
        <v>1776.752</v>
      </c>
      <c r="L2">
        <v>1794.2650000000001</v>
      </c>
      <c r="M2">
        <v>1806.1389999999999</v>
      </c>
      <c r="N2">
        <v>1791.4680000000001</v>
      </c>
    </row>
    <row r="3" spans="1:15" x14ac:dyDescent="0.25">
      <c r="A3" t="s">
        <v>14</v>
      </c>
      <c r="B3" s="1">
        <v>1.6E-2</v>
      </c>
      <c r="C3" s="1">
        <v>1.2E-2</v>
      </c>
      <c r="D3" s="1">
        <v>8.0000000000000002E-3</v>
      </c>
      <c r="E3" s="1">
        <v>3.0000000000000001E-3</v>
      </c>
      <c r="F3" s="1">
        <v>3.0000000000000001E-3</v>
      </c>
      <c r="G3" s="1">
        <v>1.7000000000000001E-2</v>
      </c>
      <c r="H3" s="1">
        <v>2.1999999999999999E-2</v>
      </c>
      <c r="I3" s="1">
        <v>3.5999999999999997E-2</v>
      </c>
      <c r="J3" s="1">
        <v>5.2999999999999999E-2</v>
      </c>
      <c r="K3" s="1">
        <v>7.8E-2</v>
      </c>
      <c r="L3" s="1">
        <v>9.6000000000000002E-2</v>
      </c>
      <c r="M3" s="1">
        <v>0.109</v>
      </c>
      <c r="N3" s="1">
        <v>0.104</v>
      </c>
      <c r="O3" s="1"/>
    </row>
    <row r="4" spans="1:15" x14ac:dyDescent="0.25">
      <c r="B4" t="s">
        <v>15</v>
      </c>
      <c r="D4" t="s">
        <v>16</v>
      </c>
      <c r="F4" t="s">
        <v>17</v>
      </c>
      <c r="G4" t="s">
        <v>18</v>
      </c>
      <c r="I4" t="s">
        <v>24</v>
      </c>
    </row>
    <row r="5" spans="1:15" x14ac:dyDescent="0.25">
      <c r="A5" t="s">
        <v>1</v>
      </c>
      <c r="B5">
        <v>1795.3119999999999</v>
      </c>
      <c r="C5">
        <v>2</v>
      </c>
      <c r="D5" s="1">
        <v>1.6E-2</v>
      </c>
      <c r="E5">
        <v>9</v>
      </c>
      <c r="F5">
        <v>7</v>
      </c>
      <c r="G5">
        <f>F5*F5</f>
        <v>49</v>
      </c>
      <c r="H5" t="s">
        <v>1</v>
      </c>
      <c r="I5">
        <f>1-(6*$G$18)/(B5*(B5*B5-1))</f>
        <v>0.99999989423748836</v>
      </c>
    </row>
    <row r="6" spans="1:15" x14ac:dyDescent="0.25">
      <c r="A6" t="s">
        <v>2</v>
      </c>
      <c r="B6">
        <v>1726.0440000000001</v>
      </c>
      <c r="C6">
        <v>8</v>
      </c>
      <c r="D6" s="1">
        <v>1.2E-2</v>
      </c>
      <c r="E6">
        <v>10</v>
      </c>
      <c r="F6">
        <v>2</v>
      </c>
      <c r="G6">
        <f t="shared" ref="G6:G17" si="0">F6*F6</f>
        <v>4</v>
      </c>
      <c r="H6" t="s">
        <v>2</v>
      </c>
      <c r="I6">
        <f t="shared" ref="I6:I17" si="1">1-(6*$G$18)/(B6*(B6*B6-1))</f>
        <v>0.99999988098656767</v>
      </c>
    </row>
    <row r="7" spans="1:15" x14ac:dyDescent="0.25">
      <c r="A7" t="s">
        <v>3</v>
      </c>
      <c r="B7">
        <v>1515.5070000000001</v>
      </c>
      <c r="C7">
        <v>13</v>
      </c>
      <c r="D7" s="1">
        <v>8.0000000000000002E-3</v>
      </c>
      <c r="E7">
        <v>11</v>
      </c>
      <c r="F7">
        <v>2</v>
      </c>
      <c r="G7">
        <f t="shared" si="0"/>
        <v>4</v>
      </c>
      <c r="H7" t="s">
        <v>3</v>
      </c>
      <c r="I7">
        <f t="shared" si="1"/>
        <v>0.99999982417615585</v>
      </c>
    </row>
    <row r="8" spans="1:15" x14ac:dyDescent="0.25">
      <c r="A8" t="s">
        <v>4</v>
      </c>
      <c r="B8">
        <v>1711.423</v>
      </c>
      <c r="C8">
        <v>9</v>
      </c>
      <c r="D8" s="1">
        <v>3.0000000000000001E-3</v>
      </c>
      <c r="E8">
        <v>12</v>
      </c>
      <c r="F8">
        <v>3</v>
      </c>
      <c r="G8">
        <f t="shared" si="0"/>
        <v>9</v>
      </c>
      <c r="H8" t="s">
        <v>4</v>
      </c>
      <c r="I8">
        <f t="shared" si="1"/>
        <v>0.9999998779101732</v>
      </c>
    </row>
    <row r="9" spans="1:15" x14ac:dyDescent="0.25">
      <c r="A9" t="s">
        <v>5</v>
      </c>
      <c r="B9">
        <v>1671.7139999999999</v>
      </c>
      <c r="C9">
        <v>11</v>
      </c>
      <c r="D9" s="1">
        <v>3.0000000000000001E-3</v>
      </c>
      <c r="E9">
        <v>13</v>
      </c>
      <c r="F9">
        <v>2</v>
      </c>
      <c r="G9">
        <f t="shared" si="0"/>
        <v>4</v>
      </c>
      <c r="H9" t="s">
        <v>5</v>
      </c>
      <c r="I9">
        <f t="shared" si="1"/>
        <v>0.99999986900170623</v>
      </c>
    </row>
    <row r="10" spans="1:15" x14ac:dyDescent="0.25">
      <c r="A10" t="s">
        <v>6</v>
      </c>
      <c r="B10">
        <v>1647.2059999999999</v>
      </c>
      <c r="C10">
        <v>12</v>
      </c>
      <c r="D10" s="1">
        <v>1.7000000000000001E-2</v>
      </c>
      <c r="E10">
        <v>8</v>
      </c>
      <c r="F10">
        <v>4</v>
      </c>
      <c r="G10">
        <f t="shared" si="0"/>
        <v>16</v>
      </c>
      <c r="H10" t="s">
        <v>6</v>
      </c>
      <c r="I10">
        <f t="shared" si="1"/>
        <v>0.99999986306709066</v>
      </c>
    </row>
    <row r="11" spans="1:15" x14ac:dyDescent="0.25">
      <c r="A11" t="s">
        <v>7</v>
      </c>
      <c r="B11">
        <v>1698.5139999999999</v>
      </c>
      <c r="C11">
        <v>10</v>
      </c>
      <c r="D11" s="1">
        <v>2.1999999999999999E-2</v>
      </c>
      <c r="E11">
        <v>7</v>
      </c>
      <c r="F11">
        <v>3</v>
      </c>
      <c r="G11">
        <f t="shared" si="0"/>
        <v>9</v>
      </c>
      <c r="H11" t="s">
        <v>7</v>
      </c>
      <c r="I11">
        <f t="shared" si="1"/>
        <v>0.9999998751052509</v>
      </c>
    </row>
    <row r="12" spans="1:15" x14ac:dyDescent="0.25">
      <c r="A12" t="s">
        <v>8</v>
      </c>
      <c r="B12">
        <v>1769.6279999999999</v>
      </c>
      <c r="C12">
        <v>7</v>
      </c>
      <c r="D12" s="1">
        <v>3.5999999999999997E-2</v>
      </c>
      <c r="E12">
        <v>6</v>
      </c>
      <c r="F12">
        <v>1</v>
      </c>
      <c r="G12">
        <f t="shared" si="0"/>
        <v>1</v>
      </c>
      <c r="H12" t="s">
        <v>8</v>
      </c>
      <c r="I12">
        <f t="shared" si="1"/>
        <v>0.99999988956528441</v>
      </c>
    </row>
    <row r="13" spans="1:15" x14ac:dyDescent="0.25">
      <c r="A13" t="s">
        <v>9</v>
      </c>
      <c r="B13">
        <v>1776.0830000000001</v>
      </c>
      <c r="C13">
        <v>6</v>
      </c>
      <c r="D13" s="1">
        <v>5.2999999999999999E-2</v>
      </c>
      <c r="E13">
        <v>5</v>
      </c>
      <c r="F13">
        <v>1</v>
      </c>
      <c r="G13">
        <f t="shared" si="0"/>
        <v>1</v>
      </c>
      <c r="H13" t="s">
        <v>9</v>
      </c>
      <c r="I13">
        <f t="shared" si="1"/>
        <v>0.99999989076500639</v>
      </c>
    </row>
    <row r="14" spans="1:15" x14ac:dyDescent="0.25">
      <c r="A14" t="s">
        <v>10</v>
      </c>
      <c r="B14">
        <v>1776.752</v>
      </c>
      <c r="C14">
        <v>5</v>
      </c>
      <c r="D14" s="1">
        <v>7.8E-2</v>
      </c>
      <c r="E14">
        <v>4</v>
      </c>
      <c r="F14">
        <v>1</v>
      </c>
      <c r="G14">
        <f t="shared" si="0"/>
        <v>1</v>
      </c>
      <c r="H14" t="s">
        <v>10</v>
      </c>
      <c r="I14">
        <f t="shared" si="1"/>
        <v>0.99999989088835062</v>
      </c>
    </row>
    <row r="15" spans="1:15" x14ac:dyDescent="0.25">
      <c r="A15" t="s">
        <v>11</v>
      </c>
      <c r="B15">
        <v>1794.2650000000001</v>
      </c>
      <c r="C15">
        <v>3</v>
      </c>
      <c r="D15" s="1">
        <v>9.6000000000000002E-2</v>
      </c>
      <c r="E15">
        <v>3</v>
      </c>
      <c r="F15">
        <v>0</v>
      </c>
      <c r="G15">
        <f t="shared" si="0"/>
        <v>0</v>
      </c>
      <c r="H15" t="s">
        <v>11</v>
      </c>
      <c r="I15">
        <f t="shared" si="1"/>
        <v>0.99999989405223488</v>
      </c>
    </row>
    <row r="16" spans="1:15" x14ac:dyDescent="0.25">
      <c r="A16" t="s">
        <v>12</v>
      </c>
      <c r="B16">
        <v>1806.1389999999999</v>
      </c>
      <c r="C16">
        <v>1</v>
      </c>
      <c r="D16" s="1">
        <v>0.109</v>
      </c>
      <c r="E16">
        <v>1</v>
      </c>
      <c r="F16">
        <v>0</v>
      </c>
      <c r="G16">
        <f t="shared" si="0"/>
        <v>0</v>
      </c>
      <c r="H16" t="s">
        <v>12</v>
      </c>
      <c r="I16">
        <f t="shared" si="1"/>
        <v>0.99999989612810758</v>
      </c>
    </row>
    <row r="17" spans="1:9" x14ac:dyDescent="0.25">
      <c r="A17" t="s">
        <v>13</v>
      </c>
      <c r="B17">
        <v>1791.4680000000001</v>
      </c>
      <c r="C17">
        <v>4</v>
      </c>
      <c r="D17" s="1">
        <v>0.104</v>
      </c>
      <c r="E17">
        <v>2</v>
      </c>
      <c r="F17">
        <v>2</v>
      </c>
      <c r="G17">
        <f t="shared" si="0"/>
        <v>4</v>
      </c>
      <c r="H17" t="s">
        <v>13</v>
      </c>
      <c r="I17">
        <f t="shared" si="1"/>
        <v>0.99999989355521424</v>
      </c>
    </row>
    <row r="18" spans="1:9" x14ac:dyDescent="0.25">
      <c r="G18">
        <f>SUM(G5:G17)</f>
        <v>102</v>
      </c>
    </row>
  </sheetData>
  <sortState xmlns:xlrd2="http://schemas.microsoft.com/office/spreadsheetml/2017/richdata2" ref="F5:F17">
    <sortCondition descending="1" ref="F5:F1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514F-BD8F-46D5-B6EE-2FEFC9A5154B}">
  <dimension ref="A1:E7"/>
  <sheetViews>
    <sheetView workbookViewId="0">
      <selection activeCell="B9" sqref="B9"/>
    </sheetView>
  </sheetViews>
  <sheetFormatPr defaultRowHeight="15" x14ac:dyDescent="0.25"/>
  <cols>
    <col min="1" max="1" width="11" customWidth="1"/>
    <col min="2" max="2" width="19.28515625" customWidth="1"/>
    <col min="3" max="3" width="25" customWidth="1"/>
    <col min="4" max="4" width="28.140625" customWidth="1"/>
    <col min="5" max="5" width="24.85546875" customWidth="1"/>
  </cols>
  <sheetData>
    <row r="1" spans="1:5" x14ac:dyDescent="0.25">
      <c r="A1" t="s">
        <v>23</v>
      </c>
      <c r="B1" t="s">
        <v>19</v>
      </c>
      <c r="C1" t="s">
        <v>21</v>
      </c>
      <c r="D1" t="s">
        <v>20</v>
      </c>
      <c r="E1" t="s">
        <v>22</v>
      </c>
    </row>
    <row r="2" spans="1:5" x14ac:dyDescent="0.25">
      <c r="A2">
        <v>2019</v>
      </c>
      <c r="B2">
        <v>480.4</v>
      </c>
      <c r="C2" s="2">
        <f>(B2-B7)/B7</f>
        <v>9.2811646951774227E-2</v>
      </c>
      <c r="D2">
        <v>7133.7550000000001</v>
      </c>
      <c r="E2" s="2">
        <f>(D2-D7)/D7</f>
        <v>1.5330826468394735E-2</v>
      </c>
    </row>
    <row r="3" spans="1:5" x14ac:dyDescent="0.25">
      <c r="A3">
        <v>2020</v>
      </c>
      <c r="B3">
        <v>629.5</v>
      </c>
      <c r="C3" s="2">
        <f>(B3-B2)/B2</f>
        <v>0.31036636136552881</v>
      </c>
      <c r="D3">
        <v>6624.6880000000001</v>
      </c>
      <c r="E3" s="2">
        <f>(D3-D2)/D2</f>
        <v>-7.1360314448701986E-2</v>
      </c>
    </row>
    <row r="4" spans="1:5" x14ac:dyDescent="0.25">
      <c r="A4">
        <v>2021</v>
      </c>
      <c r="B4">
        <v>731.7</v>
      </c>
      <c r="C4" s="2">
        <f>(B4-B3)/B3</f>
        <v>0.16235107227958703</v>
      </c>
      <c r="D4">
        <v>6891.4309999999996</v>
      </c>
      <c r="E4" s="2">
        <f>(D4-D3)/D3</f>
        <v>4.0264990592764442E-2</v>
      </c>
    </row>
    <row r="5" spans="1:5" x14ac:dyDescent="0.25">
      <c r="A5">
        <v>2022</v>
      </c>
      <c r="B5">
        <v>827.9</v>
      </c>
      <c r="C5" s="2">
        <f>(B5-B4)/B4</f>
        <v>0.13147464807981404</v>
      </c>
      <c r="D5">
        <v>7168.6239999999998</v>
      </c>
      <c r="E5" s="2">
        <f>(D5-D4)/D4</f>
        <v>4.022285066773508E-2</v>
      </c>
    </row>
    <row r="7" spans="1:5" x14ac:dyDescent="0.25">
      <c r="A7">
        <v>2018</v>
      </c>
      <c r="B7">
        <v>439.6</v>
      </c>
      <c r="D7">
        <v>7026.04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Consumer expenditure</vt:lpstr>
      <vt:lpstr>E-commerce and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Uživatel systému Windows</cp:lastModifiedBy>
  <dcterms:created xsi:type="dcterms:W3CDTF">2015-06-05T18:19:34Z</dcterms:created>
  <dcterms:modified xsi:type="dcterms:W3CDTF">2023-03-13T21:40:40Z</dcterms:modified>
</cp:coreProperties>
</file>