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E:\Desktop\My\Škola\Bakalářská Práce\2. Podklady\"/>
    </mc:Choice>
  </mc:AlternateContent>
  <xr:revisionPtr revIDLastSave="0" documentId="13_ncr:1_{BCF44B79-126F-4AF3-8884-BEAEC638A057}" xr6:coauthVersionLast="47" xr6:coauthVersionMax="47" xr10:uidLastSave="{00000000-0000-0000-0000-000000000000}"/>
  <bookViews>
    <workbookView xWindow="28680" yWindow="6675" windowWidth="19440" windowHeight="15000" activeTab="4" xr2:uid="{00000000-000D-0000-FFFF-FFFF00000000}"/>
  </bookViews>
  <sheets>
    <sheet name="Zadání" sheetId="1" r:id="rId1"/>
    <sheet name="Přepis" sheetId="2" r:id="rId2"/>
    <sheet name="Vogel" sheetId="9" r:id="rId3"/>
    <sheet name="Soused" sheetId="10" r:id="rId4"/>
    <sheet name="Výsledky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7" i="6" l="1"/>
  <c r="AB14" i="6"/>
  <c r="Z63" i="10"/>
  <c r="Z65" i="10"/>
  <c r="Z61" i="10"/>
  <c r="AB61" i="10"/>
  <c r="Z59" i="10"/>
  <c r="AB59" i="10"/>
  <c r="Z57" i="10"/>
  <c r="AB57" i="10"/>
  <c r="Z55" i="10"/>
  <c r="AB55" i="10"/>
  <c r="Z53" i="10"/>
  <c r="AB53" i="10"/>
  <c r="Z51" i="10"/>
  <c r="AB51" i="10"/>
  <c r="Z49" i="10"/>
  <c r="AB49" i="10"/>
  <c r="Z47" i="10"/>
  <c r="AB47" i="10"/>
  <c r="Z45" i="10"/>
  <c r="AB45" i="10"/>
  <c r="Z43" i="10"/>
  <c r="AB43" i="10"/>
  <c r="Z41" i="10"/>
  <c r="AB41" i="10"/>
  <c r="Z39" i="10"/>
  <c r="AB39" i="10"/>
  <c r="Z37" i="10"/>
  <c r="AB37" i="10"/>
  <c r="AB35" i="10"/>
  <c r="Z35" i="10"/>
  <c r="Z33" i="10"/>
  <c r="AB33" i="10"/>
  <c r="Z31" i="10"/>
  <c r="AB31" i="10"/>
  <c r="Z29" i="10"/>
  <c r="AB29" i="10"/>
  <c r="Z27" i="10"/>
  <c r="AB27" i="10"/>
  <c r="Z25" i="10"/>
  <c r="AB25" i="10"/>
  <c r="X415" i="9"/>
  <c r="A415" i="9"/>
  <c r="E393" i="9"/>
  <c r="S392" i="9"/>
  <c r="E392" i="9"/>
  <c r="D392" i="9"/>
  <c r="V390" i="9"/>
  <c r="V389" i="9"/>
  <c r="V387" i="9"/>
  <c r="U370" i="9"/>
  <c r="U369" i="9"/>
  <c r="S369" i="9"/>
  <c r="E369" i="9"/>
  <c r="D369" i="9"/>
  <c r="V367" i="9"/>
  <c r="V366" i="9"/>
  <c r="V364" i="9"/>
  <c r="V356" i="9"/>
  <c r="W345" i="9"/>
  <c r="U346" i="9"/>
  <c r="T346" i="9"/>
  <c r="S346" i="9"/>
  <c r="E346" i="9"/>
  <c r="D346" i="9"/>
  <c r="V345" i="9"/>
  <c r="V344" i="9"/>
  <c r="V343" i="9"/>
  <c r="V341" i="9"/>
  <c r="V333" i="9"/>
  <c r="W309" i="9"/>
  <c r="U323" i="9"/>
  <c r="T323" i="9"/>
  <c r="S323" i="9"/>
  <c r="I323" i="9"/>
  <c r="E323" i="9"/>
  <c r="D323" i="9"/>
  <c r="V322" i="9"/>
  <c r="V321" i="9"/>
  <c r="V320" i="9"/>
  <c r="V318" i="9"/>
  <c r="V310" i="9"/>
  <c r="V309" i="9"/>
  <c r="C301" i="9"/>
  <c r="U300" i="9"/>
  <c r="T300" i="9"/>
  <c r="S300" i="9"/>
  <c r="I300" i="9"/>
  <c r="E300" i="9"/>
  <c r="D300" i="9"/>
  <c r="C300" i="9"/>
  <c r="V299" i="9"/>
  <c r="V298" i="9"/>
  <c r="V297" i="9"/>
  <c r="V295" i="9"/>
  <c r="V287" i="9"/>
  <c r="V286" i="9"/>
  <c r="V285" i="9"/>
  <c r="W261" i="9"/>
  <c r="U277" i="9"/>
  <c r="T277" i="9"/>
  <c r="S277" i="9"/>
  <c r="I277" i="9"/>
  <c r="H277" i="9"/>
  <c r="E277" i="9"/>
  <c r="D277" i="9"/>
  <c r="C277" i="9"/>
  <c r="V276" i="9"/>
  <c r="V275" i="9"/>
  <c r="V274" i="9"/>
  <c r="V272" i="9"/>
  <c r="V264" i="9"/>
  <c r="V263" i="9"/>
  <c r="V262" i="9"/>
  <c r="V261" i="9"/>
  <c r="W235" i="9"/>
  <c r="U254" i="9"/>
  <c r="T254" i="9"/>
  <c r="S254" i="9"/>
  <c r="I254" i="9"/>
  <c r="H254" i="9"/>
  <c r="F254" i="9"/>
  <c r="E254" i="9"/>
  <c r="D254" i="9"/>
  <c r="C254" i="9"/>
  <c r="V253" i="9"/>
  <c r="V252" i="9"/>
  <c r="V251" i="9"/>
  <c r="V249" i="9"/>
  <c r="V241" i="9"/>
  <c r="V240" i="9"/>
  <c r="V239" i="9"/>
  <c r="V238" i="9"/>
  <c r="V235" i="9"/>
  <c r="P232" i="9"/>
  <c r="U231" i="9"/>
  <c r="T231" i="9"/>
  <c r="S231" i="9"/>
  <c r="P231" i="9"/>
  <c r="I231" i="9"/>
  <c r="H231" i="9"/>
  <c r="F231" i="9"/>
  <c r="E231" i="9"/>
  <c r="D231" i="9"/>
  <c r="C231" i="9"/>
  <c r="V230" i="9"/>
  <c r="V229" i="9"/>
  <c r="V228" i="9"/>
  <c r="V226" i="9"/>
  <c r="V222" i="9"/>
  <c r="V218" i="9"/>
  <c r="V217" i="9"/>
  <c r="V216" i="9"/>
  <c r="V215" i="9"/>
  <c r="V212" i="9"/>
  <c r="W202" i="9"/>
  <c r="U208" i="9"/>
  <c r="T208" i="9"/>
  <c r="S208" i="9"/>
  <c r="P208" i="9"/>
  <c r="O208" i="9"/>
  <c r="I208" i="9"/>
  <c r="H208" i="9"/>
  <c r="F208" i="9"/>
  <c r="E208" i="9"/>
  <c r="D208" i="9"/>
  <c r="C208" i="9"/>
  <c r="V207" i="9"/>
  <c r="V206" i="9"/>
  <c r="V205" i="9"/>
  <c r="V203" i="9"/>
  <c r="V202" i="9"/>
  <c r="V199" i="9"/>
  <c r="V195" i="9"/>
  <c r="V194" i="9"/>
  <c r="V193" i="9"/>
  <c r="V192" i="9"/>
  <c r="V189" i="9"/>
  <c r="N186" i="9"/>
  <c r="U185" i="9"/>
  <c r="T185" i="9"/>
  <c r="S185" i="9"/>
  <c r="P185" i="9"/>
  <c r="O185" i="9"/>
  <c r="N185" i="9"/>
  <c r="I185" i="9"/>
  <c r="H185" i="9"/>
  <c r="F185" i="9"/>
  <c r="E185" i="9"/>
  <c r="D185" i="9"/>
  <c r="C185" i="9"/>
  <c r="V184" i="9"/>
  <c r="V183" i="9"/>
  <c r="V182" i="9"/>
  <c r="V181" i="9"/>
  <c r="V180" i="9"/>
  <c r="V179" i="9"/>
  <c r="V176" i="9"/>
  <c r="V172" i="9"/>
  <c r="V171" i="9"/>
  <c r="V170" i="9"/>
  <c r="V169" i="9"/>
  <c r="V166" i="9"/>
  <c r="W154" i="9"/>
  <c r="U162" i="9"/>
  <c r="T162" i="9"/>
  <c r="S162" i="9"/>
  <c r="Q162" i="9"/>
  <c r="P162" i="9"/>
  <c r="O162" i="9"/>
  <c r="N162" i="9"/>
  <c r="I162" i="9"/>
  <c r="H162" i="9"/>
  <c r="F162" i="9"/>
  <c r="E162" i="9"/>
  <c r="D162" i="9"/>
  <c r="C162" i="9"/>
  <c r="V161" i="9"/>
  <c r="V160" i="9"/>
  <c r="V159" i="9"/>
  <c r="V158" i="9"/>
  <c r="V157" i="9"/>
  <c r="V156" i="9"/>
  <c r="V154" i="9"/>
  <c r="V153" i="9"/>
  <c r="V149" i="9"/>
  <c r="V148" i="9"/>
  <c r="V147" i="9"/>
  <c r="V146" i="9"/>
  <c r="V143" i="9"/>
  <c r="W132" i="9"/>
  <c r="U139" i="9"/>
  <c r="T139" i="9"/>
  <c r="S139" i="9"/>
  <c r="R139" i="9"/>
  <c r="Q139" i="9"/>
  <c r="P139" i="9"/>
  <c r="O139" i="9"/>
  <c r="N139" i="9"/>
  <c r="I139" i="9"/>
  <c r="H139" i="9"/>
  <c r="F139" i="9"/>
  <c r="E139" i="9"/>
  <c r="D139" i="9"/>
  <c r="C139" i="9"/>
  <c r="V138" i="9"/>
  <c r="V137" i="9"/>
  <c r="V136" i="9"/>
  <c r="V135" i="9"/>
  <c r="V134" i="9"/>
  <c r="V133" i="9"/>
  <c r="V132" i="9"/>
  <c r="V131" i="9"/>
  <c r="V130" i="9"/>
  <c r="V126" i="9"/>
  <c r="V125" i="9"/>
  <c r="V124" i="9"/>
  <c r="V123" i="9"/>
  <c r="V120" i="9"/>
  <c r="W104" i="9"/>
  <c r="U116" i="9"/>
  <c r="T116" i="9"/>
  <c r="S116" i="9"/>
  <c r="R116" i="9"/>
  <c r="Q116" i="9"/>
  <c r="P116" i="9"/>
  <c r="O116" i="9"/>
  <c r="N116" i="9"/>
  <c r="I116" i="9"/>
  <c r="H116" i="9"/>
  <c r="G116" i="9"/>
  <c r="F116" i="9"/>
  <c r="E116" i="9"/>
  <c r="D116" i="9"/>
  <c r="C116" i="9"/>
  <c r="V115" i="9"/>
  <c r="V114" i="9"/>
  <c r="V113" i="9"/>
  <c r="V112" i="9"/>
  <c r="V111" i="9"/>
  <c r="V110" i="9"/>
  <c r="V109" i="9"/>
  <c r="V108" i="9"/>
  <c r="V107" i="9"/>
  <c r="V104" i="9"/>
  <c r="V103" i="9"/>
  <c r="V102" i="9"/>
  <c r="V101" i="9"/>
  <c r="V100" i="9"/>
  <c r="V97" i="9"/>
  <c r="W83" i="9"/>
  <c r="U93" i="9"/>
  <c r="T93" i="9"/>
  <c r="S93" i="9"/>
  <c r="R93" i="9"/>
  <c r="Q93" i="9"/>
  <c r="P93" i="9"/>
  <c r="O93" i="9"/>
  <c r="N93" i="9"/>
  <c r="J93" i="9"/>
  <c r="I93" i="9"/>
  <c r="H93" i="9"/>
  <c r="G93" i="9"/>
  <c r="F93" i="9"/>
  <c r="E93" i="9"/>
  <c r="D93" i="9"/>
  <c r="C93" i="9"/>
  <c r="V92" i="9"/>
  <c r="V91" i="9"/>
  <c r="V90" i="9"/>
  <c r="V89" i="9"/>
  <c r="V88" i="9"/>
  <c r="V87" i="9"/>
  <c r="V86" i="9"/>
  <c r="V85" i="9"/>
  <c r="V84" i="9"/>
  <c r="V83" i="9"/>
  <c r="V81" i="9"/>
  <c r="V80" i="9"/>
  <c r="V79" i="9"/>
  <c r="V78" i="9"/>
  <c r="V77" i="9"/>
  <c r="V74" i="9"/>
  <c r="W59" i="9"/>
  <c r="U70" i="9"/>
  <c r="T70" i="9"/>
  <c r="S70" i="9"/>
  <c r="R70" i="9"/>
  <c r="Q70" i="9"/>
  <c r="P70" i="9"/>
  <c r="O70" i="9"/>
  <c r="N70" i="9"/>
  <c r="L70" i="9"/>
  <c r="J70" i="9"/>
  <c r="I70" i="9"/>
  <c r="H70" i="9"/>
  <c r="G70" i="9"/>
  <c r="F70" i="9"/>
  <c r="E70" i="9"/>
  <c r="D70" i="9"/>
  <c r="C70" i="9"/>
  <c r="V69" i="9"/>
  <c r="V68" i="9"/>
  <c r="V67" i="9"/>
  <c r="V66" i="9"/>
  <c r="V65" i="9"/>
  <c r="V64" i="9"/>
  <c r="V63" i="9"/>
  <c r="V62" i="9"/>
  <c r="V61" i="9"/>
  <c r="V60" i="9"/>
  <c r="V59" i="9"/>
  <c r="V58" i="9"/>
  <c r="V57" i="9"/>
  <c r="V56" i="9"/>
  <c r="V55" i="9"/>
  <c r="V54" i="9"/>
  <c r="V51" i="9"/>
  <c r="W30" i="9"/>
  <c r="U47" i="9"/>
  <c r="T47" i="9"/>
  <c r="S47" i="9"/>
  <c r="R47" i="9"/>
  <c r="Q47" i="9"/>
  <c r="P47" i="9"/>
  <c r="O47" i="9"/>
  <c r="N47" i="9"/>
  <c r="M47" i="9"/>
  <c r="L47" i="9"/>
  <c r="J47" i="9"/>
  <c r="I47" i="9"/>
  <c r="H47" i="9"/>
  <c r="G47" i="9"/>
  <c r="F47" i="9"/>
  <c r="E47" i="9"/>
  <c r="D47" i="9"/>
  <c r="C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8" i="9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V6" i="10"/>
  <c r="V5" i="10"/>
  <c r="V4" i="10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W6" i="9"/>
  <c r="V6" i="9"/>
  <c r="V5" i="9"/>
  <c r="A346" i="9" l="1"/>
  <c r="V279" i="9"/>
  <c r="A70" i="9"/>
  <c r="A47" i="9"/>
  <c r="A93" i="9"/>
  <c r="A300" i="9"/>
  <c r="A323" i="9"/>
  <c r="V95" i="9"/>
  <c r="V394" i="9"/>
  <c r="V371" i="9"/>
  <c r="A392" i="9"/>
  <c r="V348" i="9"/>
  <c r="A369" i="9"/>
  <c r="V325" i="9"/>
  <c r="V302" i="9"/>
  <c r="A277" i="9"/>
  <c r="V256" i="9"/>
  <c r="A254" i="9"/>
  <c r="V233" i="9"/>
  <c r="A231" i="9"/>
  <c r="V210" i="9"/>
  <c r="V187" i="9"/>
  <c r="A208" i="9"/>
  <c r="V164" i="9"/>
  <c r="A185" i="9"/>
  <c r="V141" i="9"/>
  <c r="A162" i="9"/>
  <c r="A139" i="9"/>
  <c r="V118" i="9"/>
  <c r="A116" i="9"/>
  <c r="V72" i="9"/>
  <c r="V49" i="9"/>
  <c r="V26" i="9"/>
  <c r="A24" i="9"/>
  <c r="V3" i="9"/>
  <c r="E26" i="1" l="1"/>
</calcChain>
</file>

<file path=xl/sharedStrings.xml><?xml version="1.0" encoding="utf-8"?>
<sst xmlns="http://schemas.openxmlformats.org/spreadsheetml/2006/main" count="2307" uniqueCount="112">
  <si>
    <t>Tabulka vzdáleností úterních míst</t>
  </si>
  <si>
    <t>Tochovice</t>
  </si>
  <si>
    <t>Višňová</t>
  </si>
  <si>
    <t>Penny Brodská</t>
  </si>
  <si>
    <t>Billa Jana Drdy</t>
  </si>
  <si>
    <t>Penny Seifertova</t>
  </si>
  <si>
    <t>Billa OC Skalka</t>
  </si>
  <si>
    <t>Penny Březnice</t>
  </si>
  <si>
    <t>Penny Rožmitál</t>
  </si>
  <si>
    <t>Dobříš Benzina</t>
  </si>
  <si>
    <t>Dobříš Penny náměstí</t>
  </si>
  <si>
    <t>Dobříš Penny U Pivovaru</t>
  </si>
  <si>
    <t>Dobříš Billa</t>
  </si>
  <si>
    <t>Jince</t>
  </si>
  <si>
    <t>Modrá Pyramida</t>
  </si>
  <si>
    <t>Příbram 1</t>
  </si>
  <si>
    <t>Depo Příbram</t>
  </si>
  <si>
    <t>Bohutín</t>
  </si>
  <si>
    <t>Obořiště</t>
  </si>
  <si>
    <t>Městský úřad Dobříš</t>
  </si>
  <si>
    <t>X</t>
  </si>
  <si>
    <t>Z/Do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</si>
  <si>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</si>
  <si>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</si>
  <si>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</si>
  <si>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</si>
  <si>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</si>
  <si>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</si>
  <si>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</si>
  <si>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</si>
  <si>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</si>
  <si>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</si>
  <si>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</si>
  <si>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</si>
  <si>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</si>
  <si>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</si>
  <si>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</si>
  <si>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</si>
  <si>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</si>
  <si>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</si>
  <si>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</si>
  <si>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Pošta Tochovice</t>
  </si>
  <si>
    <t>Pošta Višňová</t>
  </si>
  <si>
    <t>Pošta Bohutín</t>
  </si>
  <si>
    <t>Pošta Obořiště</t>
  </si>
  <si>
    <t>Pošta Jince</t>
  </si>
  <si>
    <t>Pošta Příbram 1</t>
  </si>
  <si>
    <t>---</t>
  </si>
  <si>
    <t>dif1</t>
  </si>
  <si>
    <t>B -&gt; I</t>
  </si>
  <si>
    <t>dif2</t>
  </si>
  <si>
    <t>C -&gt; K</t>
  </si>
  <si>
    <t>dif3</t>
  </si>
  <si>
    <t>I -&gt; J</t>
  </si>
  <si>
    <t>dif4</t>
  </si>
  <si>
    <t>J -&gt; H</t>
  </si>
  <si>
    <t>dif5</t>
  </si>
  <si>
    <t>dif6</t>
  </si>
  <si>
    <t>dif7</t>
  </si>
  <si>
    <t>dif8</t>
  </si>
  <si>
    <t>H -&gt; E</t>
  </si>
  <si>
    <t>dif9</t>
  </si>
  <si>
    <t>dif10</t>
  </si>
  <si>
    <t>dif11</t>
  </si>
  <si>
    <t>dif12</t>
  </si>
  <si>
    <t>dif13</t>
  </si>
  <si>
    <t>dif14</t>
  </si>
  <si>
    <t>dif15</t>
  </si>
  <si>
    <t>dif16</t>
  </si>
  <si>
    <t>M -&gt; P</t>
  </si>
  <si>
    <t>dif17</t>
  </si>
  <si>
    <t>dif18</t>
  </si>
  <si>
    <t>Trasa =</t>
  </si>
  <si>
    <t>MIN</t>
  </si>
  <si>
    <t>km</t>
  </si>
  <si>
    <t>kontrola</t>
  </si>
  <si>
    <t>Celkem</t>
  </si>
  <si>
    <t>Trasa1</t>
  </si>
  <si>
    <t>Trasa2</t>
  </si>
  <si>
    <t>Trasa3</t>
  </si>
  <si>
    <t>Trasa4</t>
  </si>
  <si>
    <t>Trasa5</t>
  </si>
  <si>
    <t>Trasa6</t>
  </si>
  <si>
    <t>Trasa7</t>
  </si>
  <si>
    <t>Trasa8</t>
  </si>
  <si>
    <t>Trasa9</t>
  </si>
  <si>
    <t>Trasa10</t>
  </si>
  <si>
    <t>Trasa11</t>
  </si>
  <si>
    <t>Trasa12</t>
  </si>
  <si>
    <t>Trasa13</t>
  </si>
  <si>
    <t>Trasa14</t>
  </si>
  <si>
    <t>Trasa15</t>
  </si>
  <si>
    <t>Trasa16</t>
  </si>
  <si>
    <t>Trasa17</t>
  </si>
  <si>
    <t>Trasa18</t>
  </si>
  <si>
    <t>Trasa19</t>
  </si>
  <si>
    <t>Vogel</t>
  </si>
  <si>
    <t>Vogelova aproximace</t>
  </si>
  <si>
    <t>G -&gt; S</t>
  </si>
  <si>
    <t>A -&gt; D</t>
  </si>
  <si>
    <t>L -&gt; O</t>
  </si>
  <si>
    <t>N -&gt; M</t>
  </si>
  <si>
    <t>P -&gt; L</t>
  </si>
  <si>
    <t>K -&gt; N</t>
  </si>
  <si>
    <t>D -&gt; F</t>
  </si>
  <si>
    <t>E -&gt; A</t>
  </si>
  <si>
    <t>F -&gt; G</t>
  </si>
  <si>
    <t>S -&gt; R</t>
  </si>
  <si>
    <t>O -&gt; Q</t>
  </si>
  <si>
    <t>R -&gt; C</t>
  </si>
  <si>
    <t>Q -&gt; B</t>
  </si>
  <si>
    <t>Nejbližší soused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</si>
</sst>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rgb="FF000000"/>
      <name val="Liberation Sans1"/>
      <charset val="238"/>
    </font>
    <font>
      <b/>
      <sz val="10"/>
      <color rgb="FF000000"/>
      <name val="Liberation Sans1"/>
      <charset val="238"/>
    </font>
    <font>
      <sz val="10"/>
      <color rgb="FFFFFFFF"/>
      <name val="Liberation Sans1"/>
      <charset val="238"/>
    </font>
    <font>
      <sz val="10"/>
      <color rgb="FFCC0000"/>
      <name val="Liberation Sans1"/>
      <charset val="238"/>
    </font>
    <font>
      <b/>
      <sz val="10"/>
      <color rgb="FFFFFFFF"/>
      <name val="Liberation Sans1"/>
      <charset val="238"/>
    </font>
    <font>
      <i/>
      <sz val="10"/>
      <color rgb="FF808080"/>
      <name val="Liberation Sans1"/>
      <charset val="238"/>
    </font>
    <font>
      <sz val="10"/>
      <color rgb="FF006600"/>
      <name val="Liberation Sans1"/>
      <charset val="238"/>
    </font>
    <font>
      <b/>
      <sz val="24"/>
      <color rgb="FF000000"/>
      <name val="Liberation Sans1"/>
      <charset val="238"/>
    </font>
    <font>
      <sz val="18"/>
      <color rgb="FF000000"/>
      <name val="Liberation Sans1"/>
      <charset val="238"/>
    </font>
    <font>
      <sz val="12"/>
      <color rgb="FF000000"/>
      <name val="Liberation Sans1"/>
      <charset val="238"/>
    </font>
    <font>
      <sz val="10"/>
      <color rgb="FF996600"/>
      <name val="Liberation Sans1"/>
      <charset val="238"/>
    </font>
    <font>
      <sz val="10"/>
      <color rgb="FF333333"/>
      <name val="Liberation Sans1"/>
      <charset val="238"/>
    </font>
    <font>
      <sz val="11"/>
      <color rgb="FF000000"/>
      <name val="Impact1"/>
      <charset val="238"/>
    </font>
    <font>
      <sz val="10"/>
      <color theme="1"/>
      <name val="Calibri"/>
      <family val="2"/>
      <scheme val="minor"/>
    </font>
    <font>
      <sz val="10"/>
      <color rgb="FF000000"/>
      <name val="Impact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171"/>
        <bgColor indexed="64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49" fontId="13" fillId="0" borderId="15" xfId="1" applyNumberFormat="1" applyFont="1" applyBorder="1" applyAlignment="1">
      <alignment horizontal="center" vertical="center" wrapText="1"/>
    </xf>
    <xf numFmtId="49" fontId="13" fillId="0" borderId="16" xfId="1" applyNumberFormat="1" applyFont="1" applyBorder="1" applyAlignment="1">
      <alignment horizontal="center" vertical="center" wrapText="1"/>
    </xf>
    <xf numFmtId="49" fontId="13" fillId="0" borderId="9" xfId="1" applyNumberFormat="1" applyFont="1" applyBorder="1" applyAlignment="1">
      <alignment horizontal="right" vertical="center" wrapText="1"/>
    </xf>
    <xf numFmtId="49" fontId="13" fillId="0" borderId="10" xfId="1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49" fontId="13" fillId="0" borderId="17" xfId="1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9" fontId="13" fillId="0" borderId="19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13" fillId="0" borderId="20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9" fontId="13" fillId="10" borderId="14" xfId="1" applyNumberFormat="1" applyFont="1" applyFill="1" applyBorder="1" applyAlignment="1">
      <alignment horizontal="center" vertical="center" wrapText="1"/>
    </xf>
    <xf numFmtId="49" fontId="13" fillId="10" borderId="15" xfId="1" applyNumberFormat="1" applyFont="1" applyFill="1" applyBorder="1" applyAlignment="1">
      <alignment horizontal="center" vertical="center" wrapText="1"/>
    </xf>
    <xf numFmtId="49" fontId="13" fillId="10" borderId="16" xfId="1" applyNumberFormat="1" applyFont="1" applyFill="1" applyBorder="1" applyAlignment="1">
      <alignment horizontal="center" vertical="center" wrapText="1"/>
    </xf>
    <xf numFmtId="49" fontId="13" fillId="10" borderId="9" xfId="1" applyNumberFormat="1" applyFont="1" applyFill="1" applyBorder="1" applyAlignment="1">
      <alignment horizontal="center" vertical="center" wrapText="1"/>
    </xf>
    <xf numFmtId="49" fontId="13" fillId="10" borderId="10" xfId="1" applyNumberFormat="1" applyFont="1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9" borderId="11" xfId="0" quotePrefix="1" applyFill="1" applyBorder="1" applyAlignment="1">
      <alignment horizontal="center" vertical="center"/>
    </xf>
    <xf numFmtId="49" fontId="13" fillId="1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2" borderId="2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10" borderId="2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4" fillId="12" borderId="2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49" fontId="15" fillId="10" borderId="14" xfId="1" applyNumberFormat="1" applyFont="1" applyFill="1" applyBorder="1" applyAlignment="1">
      <alignment horizontal="center" vertical="center" wrapText="1"/>
    </xf>
    <xf numFmtId="49" fontId="15" fillId="10" borderId="15" xfId="1" applyNumberFormat="1" applyFont="1" applyFill="1" applyBorder="1" applyAlignment="1">
      <alignment horizontal="center" vertical="center" wrapText="1"/>
    </xf>
    <xf numFmtId="49" fontId="15" fillId="10" borderId="16" xfId="1" applyNumberFormat="1" applyFont="1" applyFill="1" applyBorder="1" applyAlignment="1">
      <alignment horizontal="center" vertical="center" wrapText="1"/>
    </xf>
    <xf numFmtId="49" fontId="15" fillId="10" borderId="21" xfId="1" applyNumberFormat="1" applyFont="1" applyFill="1" applyBorder="1" applyAlignment="1">
      <alignment horizontal="center" vertical="center" wrapText="1"/>
    </xf>
    <xf numFmtId="49" fontId="15" fillId="10" borderId="9" xfId="1" applyNumberFormat="1" applyFont="1" applyFill="1" applyBorder="1" applyAlignment="1">
      <alignment horizontal="center" vertical="center" wrapText="1"/>
    </xf>
    <xf numFmtId="0" fontId="14" fillId="9" borderId="11" xfId="0" quotePrefix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9" borderId="2" xfId="0" quotePrefix="1" applyFont="1" applyFill="1" applyBorder="1" applyAlignment="1">
      <alignment horizontal="center" vertical="center"/>
    </xf>
    <xf numFmtId="49" fontId="15" fillId="10" borderId="10" xfId="1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5" fillId="10" borderId="0" xfId="1" applyNumberFormat="1" applyFont="1" applyFill="1" applyBorder="1" applyAlignment="1">
      <alignment horizontal="center" vertical="center" wrapText="1"/>
    </xf>
    <xf numFmtId="0" fontId="14" fillId="0" borderId="0" xfId="0" quotePrefix="1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13" fillId="0" borderId="0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18">
    <cellStyle name="Accent" xfId="2" xr:uid="{BC9786E4-760F-4C8F-ACB8-3B6E428AEEB7}"/>
    <cellStyle name="Accent 1" xfId="3" xr:uid="{ABD7027B-9422-4F7A-B06A-647086B74119}"/>
    <cellStyle name="Accent 2" xfId="4" xr:uid="{D3E69A23-D9E3-4555-8248-619341C0A4A0}"/>
    <cellStyle name="Accent 3" xfId="5" xr:uid="{819B5692-F185-4D62-844A-DA131BC1D653}"/>
    <cellStyle name="Bad" xfId="6" xr:uid="{F8604DC1-F11E-4CE1-968D-D682E53C3E96}"/>
    <cellStyle name="Error" xfId="7" xr:uid="{B2C2E454-1110-4353-92A9-B2379B3E1CF2}"/>
    <cellStyle name="Footnote" xfId="8" xr:uid="{2F7DE5F7-761E-45EA-9110-D030162497C2}"/>
    <cellStyle name="Good" xfId="9" xr:uid="{D367FE23-45D0-4C34-8AB0-78AA47284336}"/>
    <cellStyle name="Heading (user)" xfId="10" xr:uid="{F1D1FFF2-910E-4D39-A3E0-6EDE79503E0F}"/>
    <cellStyle name="Heading 1" xfId="11" xr:uid="{F08B91BC-BFFE-4F49-84A0-6E98944E496C}"/>
    <cellStyle name="Heading 2" xfId="12" xr:uid="{28B31786-F784-4907-815B-D179A6F024C0}"/>
    <cellStyle name="Neutral" xfId="13" xr:uid="{3D9BD292-A44B-4B3E-ADCA-88DDC17FD027}"/>
    <cellStyle name="Normální" xfId="0" builtinId="0"/>
    <cellStyle name="Normální 2" xfId="1" xr:uid="{E39023B2-A81D-48C4-A06C-E1D95723EC69}"/>
    <cellStyle name="Note" xfId="14" xr:uid="{C5024500-716B-47B4-9992-88015ECA44E3}"/>
    <cellStyle name="Status" xfId="15" xr:uid="{4E6F7506-3F07-4E21-A671-E722A7F8F35E}"/>
    <cellStyle name="Text" xfId="16" xr:uid="{7B60AACC-F0BA-42E9-BC6B-0903F86B3F65}"/>
    <cellStyle name="Warning" xfId="17" xr:uid="{E70E8557-EFF0-45D5-8179-FB0C61D3EE23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Z26"/>
  <sheetViews>
    <sheetView topLeftCell="B1" workbookViewId="0">
      <selection activeCell="C23" sqref="C23:U23"/>
    </sheetView>
  </sheetViews>
  <sheetFormatPr defaultRowHeight="15"/>
  <cols>
    <col min="2" max="2" width="24.28515625" style="1" customWidth="1"/>
    <col min="3" max="21" width="7.85546875" customWidth="1"/>
    <col min="22" max="22" width="3.140625" customWidth="1"/>
    <col min="23" max="23" width="2.7109375" customWidth="1"/>
    <col min="24" max="24" width="1.85546875" customWidth="1"/>
    <col min="25" max="25" width="24.5703125" bestFit="1" customWidth="1"/>
    <col min="26" max="26" width="3.7109375" customWidth="1"/>
  </cols>
  <sheetData>
    <row r="3" spans="2:26" ht="30">
      <c r="B3" s="1" t="s">
        <v>0</v>
      </c>
    </row>
    <row r="4" spans="2:26" ht="11.25" customHeight="1" thickBot="1"/>
    <row r="5" spans="2:26" s="1" customFormat="1" ht="67.5" customHeight="1" thickBot="1">
      <c r="B5" s="14" t="s">
        <v>21</v>
      </c>
      <c r="C5" s="9" t="s">
        <v>16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17</v>
      </c>
      <c r="K5" s="10" t="s">
        <v>7</v>
      </c>
      <c r="L5" s="10" t="s">
        <v>8</v>
      </c>
      <c r="M5" s="10" t="s">
        <v>18</v>
      </c>
      <c r="N5" s="10" t="s">
        <v>9</v>
      </c>
      <c r="O5" s="10" t="s">
        <v>10</v>
      </c>
      <c r="P5" s="10" t="s">
        <v>11</v>
      </c>
      <c r="Q5" s="10" t="s">
        <v>12</v>
      </c>
      <c r="R5" s="10" t="s">
        <v>19</v>
      </c>
      <c r="S5" s="10" t="s">
        <v>13</v>
      </c>
      <c r="T5" s="10" t="s">
        <v>14</v>
      </c>
      <c r="U5" s="11" t="s">
        <v>15</v>
      </c>
    </row>
    <row r="6" spans="2:26" ht="15" customHeight="1">
      <c r="B6" s="12" t="s">
        <v>16</v>
      </c>
      <c r="C6" s="15" t="s">
        <v>20</v>
      </c>
      <c r="D6" s="29">
        <v>11</v>
      </c>
      <c r="E6" s="2">
        <v>15.1</v>
      </c>
      <c r="F6" s="2">
        <v>1.5</v>
      </c>
      <c r="G6" s="2">
        <v>2.4</v>
      </c>
      <c r="H6" s="2">
        <v>2.4</v>
      </c>
      <c r="I6" s="2">
        <v>3.6</v>
      </c>
      <c r="J6" s="2">
        <v>7.5</v>
      </c>
      <c r="K6" s="2">
        <v>13.8</v>
      </c>
      <c r="L6" s="2">
        <v>14.5</v>
      </c>
      <c r="M6" s="2">
        <v>17.100000000000001</v>
      </c>
      <c r="N6" s="2">
        <v>26.4</v>
      </c>
      <c r="O6" s="2">
        <v>26.2</v>
      </c>
      <c r="P6" s="2">
        <v>31</v>
      </c>
      <c r="Q6" s="2">
        <v>26.4</v>
      </c>
      <c r="R6" s="2">
        <v>26.1</v>
      </c>
      <c r="S6" s="2">
        <v>17.899999999999999</v>
      </c>
      <c r="T6" s="2">
        <v>4.5999999999999996</v>
      </c>
      <c r="U6" s="3">
        <v>4.4000000000000004</v>
      </c>
      <c r="Y6" s="18" t="s">
        <v>16</v>
      </c>
      <c r="Z6" s="19" t="s">
        <v>22</v>
      </c>
    </row>
    <row r="7" spans="2:26" ht="15" customHeight="1">
      <c r="B7" s="12" t="s">
        <v>1</v>
      </c>
      <c r="C7" s="4">
        <v>11</v>
      </c>
      <c r="D7" s="16" t="s">
        <v>20</v>
      </c>
      <c r="E7" s="30">
        <v>20.7</v>
      </c>
      <c r="F7" s="5">
        <v>11.8</v>
      </c>
      <c r="G7" s="5">
        <v>12.9</v>
      </c>
      <c r="H7" s="5">
        <v>13.2</v>
      </c>
      <c r="I7" s="5">
        <v>13.5</v>
      </c>
      <c r="J7" s="5">
        <v>11.4</v>
      </c>
      <c r="K7" s="5">
        <v>6.4</v>
      </c>
      <c r="L7" s="5">
        <v>12.9</v>
      </c>
      <c r="M7" s="5">
        <v>27.7</v>
      </c>
      <c r="N7" s="5">
        <v>26.6</v>
      </c>
      <c r="O7" s="5">
        <v>27.7</v>
      </c>
      <c r="P7" s="5">
        <v>32.5</v>
      </c>
      <c r="Q7" s="5">
        <v>26.6</v>
      </c>
      <c r="R7" s="5">
        <v>27.6</v>
      </c>
      <c r="S7" s="5">
        <v>27.2</v>
      </c>
      <c r="T7" s="5">
        <v>13.9</v>
      </c>
      <c r="U7" s="6">
        <v>13.7</v>
      </c>
      <c r="Y7" s="20" t="s">
        <v>41</v>
      </c>
      <c r="Z7" s="21" t="s">
        <v>23</v>
      </c>
    </row>
    <row r="8" spans="2:26" ht="15" customHeight="1">
      <c r="B8" s="12" t="s">
        <v>2</v>
      </c>
      <c r="C8" s="4">
        <v>15.6</v>
      </c>
      <c r="D8" s="5">
        <v>20.9</v>
      </c>
      <c r="E8" s="16" t="s">
        <v>20</v>
      </c>
      <c r="F8" s="30">
        <v>19.399999999999999</v>
      </c>
      <c r="G8" s="5">
        <v>14.2</v>
      </c>
      <c r="H8" s="5">
        <v>13.2</v>
      </c>
      <c r="I8" s="5">
        <v>11.6</v>
      </c>
      <c r="J8" s="5">
        <v>17.600000000000001</v>
      </c>
      <c r="K8" s="5">
        <v>27.2</v>
      </c>
      <c r="L8" s="5">
        <v>27.1</v>
      </c>
      <c r="M8" s="5">
        <v>4.5</v>
      </c>
      <c r="N8" s="5">
        <v>8.5</v>
      </c>
      <c r="O8" s="5">
        <v>9.6</v>
      </c>
      <c r="P8" s="5">
        <v>10.7</v>
      </c>
      <c r="Q8" s="5">
        <v>8.5</v>
      </c>
      <c r="R8" s="5">
        <v>9.5</v>
      </c>
      <c r="S8" s="5">
        <v>22.4</v>
      </c>
      <c r="T8" s="5">
        <v>11.6</v>
      </c>
      <c r="U8" s="6">
        <v>10.8</v>
      </c>
      <c r="Y8" s="20" t="s">
        <v>42</v>
      </c>
      <c r="Z8" s="21" t="s">
        <v>24</v>
      </c>
    </row>
    <row r="9" spans="2:26" ht="15" customHeight="1">
      <c r="B9" s="12" t="s">
        <v>3</v>
      </c>
      <c r="C9" s="4">
        <v>1.5</v>
      </c>
      <c r="D9" s="5">
        <v>11.8</v>
      </c>
      <c r="E9" s="5">
        <v>19.2</v>
      </c>
      <c r="F9" s="16" t="s">
        <v>20</v>
      </c>
      <c r="G9" s="30">
        <v>1.2</v>
      </c>
      <c r="H9" s="5">
        <v>1.2</v>
      </c>
      <c r="I9" s="5">
        <v>2.7</v>
      </c>
      <c r="J9" s="5">
        <v>5.5</v>
      </c>
      <c r="K9" s="5">
        <v>15.1</v>
      </c>
      <c r="L9" s="5">
        <v>15.3</v>
      </c>
      <c r="M9" s="5">
        <v>16.600000000000001</v>
      </c>
      <c r="N9" s="5">
        <v>21.1</v>
      </c>
      <c r="O9" s="5">
        <v>21.5</v>
      </c>
      <c r="P9" s="5">
        <v>21.7</v>
      </c>
      <c r="Q9" s="5">
        <v>21.1</v>
      </c>
      <c r="R9" s="5">
        <v>22.1</v>
      </c>
      <c r="S9" s="5">
        <v>18</v>
      </c>
      <c r="T9" s="5">
        <v>3.4</v>
      </c>
      <c r="U9" s="6">
        <v>3.2</v>
      </c>
      <c r="Y9" s="20" t="s">
        <v>3</v>
      </c>
      <c r="Z9" s="21" t="s">
        <v>25</v>
      </c>
    </row>
    <row r="10" spans="2:26" ht="15" customHeight="1">
      <c r="B10" s="12" t="s">
        <v>4</v>
      </c>
      <c r="C10" s="4">
        <v>2.4</v>
      </c>
      <c r="D10" s="5">
        <v>12.9</v>
      </c>
      <c r="E10" s="5">
        <v>14.3</v>
      </c>
      <c r="F10" s="5">
        <v>1.2</v>
      </c>
      <c r="G10" s="16" t="s">
        <v>20</v>
      </c>
      <c r="H10" s="30">
        <v>1.2</v>
      </c>
      <c r="I10" s="5">
        <v>2.7</v>
      </c>
      <c r="J10" s="5">
        <v>4.4000000000000004</v>
      </c>
      <c r="K10" s="5">
        <v>15.9</v>
      </c>
      <c r="L10" s="5">
        <v>14.2</v>
      </c>
      <c r="M10" s="5">
        <v>16.3</v>
      </c>
      <c r="N10" s="5">
        <v>20.6</v>
      </c>
      <c r="O10" s="5">
        <v>21.3</v>
      </c>
      <c r="P10" s="5">
        <v>21.1</v>
      </c>
      <c r="Q10" s="5">
        <v>20.6</v>
      </c>
      <c r="R10" s="5">
        <v>21.2</v>
      </c>
      <c r="S10" s="5">
        <v>16.8</v>
      </c>
      <c r="T10" s="5">
        <v>3.6</v>
      </c>
      <c r="U10" s="6">
        <v>3.4</v>
      </c>
      <c r="Y10" s="20" t="s">
        <v>4</v>
      </c>
      <c r="Z10" s="21" t="s">
        <v>26</v>
      </c>
    </row>
    <row r="11" spans="2:26" ht="15" customHeight="1">
      <c r="B11" s="12" t="s">
        <v>5</v>
      </c>
      <c r="C11" s="4">
        <v>2.4</v>
      </c>
      <c r="D11" s="5">
        <v>13.2</v>
      </c>
      <c r="E11" s="5">
        <v>13.2</v>
      </c>
      <c r="F11" s="5">
        <v>1.3</v>
      </c>
      <c r="G11" s="5">
        <v>1.2</v>
      </c>
      <c r="H11" s="16" t="s">
        <v>20</v>
      </c>
      <c r="I11" s="30">
        <v>1.7</v>
      </c>
      <c r="J11" s="5">
        <v>5.5</v>
      </c>
      <c r="K11" s="5">
        <v>16</v>
      </c>
      <c r="L11" s="5">
        <v>15.3</v>
      </c>
      <c r="M11" s="5">
        <v>15.2</v>
      </c>
      <c r="N11" s="5">
        <v>19.5</v>
      </c>
      <c r="O11" s="5">
        <v>19.100000000000001</v>
      </c>
      <c r="P11" s="5">
        <v>20</v>
      </c>
      <c r="Q11" s="5">
        <v>19.5</v>
      </c>
      <c r="R11" s="5">
        <v>20.399999999999999</v>
      </c>
      <c r="S11" s="5">
        <v>16.3</v>
      </c>
      <c r="T11" s="5">
        <v>2.6</v>
      </c>
      <c r="U11" s="6">
        <v>2.4</v>
      </c>
      <c r="Y11" s="20" t="s">
        <v>5</v>
      </c>
      <c r="Z11" s="21" t="s">
        <v>27</v>
      </c>
    </row>
    <row r="12" spans="2:26" ht="15" customHeight="1">
      <c r="B12" s="12" t="s">
        <v>6</v>
      </c>
      <c r="C12" s="4">
        <v>3.4</v>
      </c>
      <c r="D12" s="5">
        <v>13.5</v>
      </c>
      <c r="E12" s="5">
        <v>11.6</v>
      </c>
      <c r="F12" s="5">
        <v>2.2999999999999998</v>
      </c>
      <c r="G12" s="5">
        <v>3</v>
      </c>
      <c r="H12" s="5">
        <v>2.1</v>
      </c>
      <c r="I12" s="16" t="s">
        <v>20</v>
      </c>
      <c r="J12" s="30">
        <v>6.6</v>
      </c>
      <c r="K12" s="5">
        <v>17.8</v>
      </c>
      <c r="L12" s="5">
        <v>17.3</v>
      </c>
      <c r="M12" s="5">
        <v>13.5</v>
      </c>
      <c r="N12" s="5">
        <v>17.600000000000001</v>
      </c>
      <c r="O12" s="5">
        <v>17.5</v>
      </c>
      <c r="P12" s="5">
        <v>18.399999999999999</v>
      </c>
      <c r="Q12" s="5">
        <v>17.600000000000001</v>
      </c>
      <c r="R12" s="5">
        <v>17.3</v>
      </c>
      <c r="S12" s="5">
        <v>14.7</v>
      </c>
      <c r="T12" s="5">
        <v>1</v>
      </c>
      <c r="U12" s="6">
        <v>0.8</v>
      </c>
      <c r="Y12" s="20" t="s">
        <v>6</v>
      </c>
      <c r="Z12" s="21" t="s">
        <v>28</v>
      </c>
    </row>
    <row r="13" spans="2:26" ht="15" customHeight="1">
      <c r="B13" s="12" t="s">
        <v>17</v>
      </c>
      <c r="C13" s="4">
        <v>7.5</v>
      </c>
      <c r="D13" s="5">
        <v>11.4</v>
      </c>
      <c r="E13" s="5">
        <v>17.899999999999999</v>
      </c>
      <c r="F13" s="5">
        <v>5.9</v>
      </c>
      <c r="G13" s="5">
        <v>4.5999999999999996</v>
      </c>
      <c r="H13" s="5">
        <v>5.9</v>
      </c>
      <c r="I13" s="5">
        <v>6.8</v>
      </c>
      <c r="J13" s="16" t="s">
        <v>20</v>
      </c>
      <c r="K13" s="30">
        <v>13.6</v>
      </c>
      <c r="L13" s="5">
        <v>9.6</v>
      </c>
      <c r="M13" s="5">
        <v>19.899999999999999</v>
      </c>
      <c r="N13" s="5">
        <v>24.2</v>
      </c>
      <c r="O13" s="5">
        <v>25.3</v>
      </c>
      <c r="P13" s="5">
        <v>30.1</v>
      </c>
      <c r="Q13" s="5">
        <v>24.2</v>
      </c>
      <c r="R13" s="5">
        <v>25.1</v>
      </c>
      <c r="S13" s="5">
        <v>20.3</v>
      </c>
      <c r="T13" s="5">
        <v>7.7</v>
      </c>
      <c r="U13" s="6">
        <v>7.5</v>
      </c>
      <c r="Y13" s="20" t="s">
        <v>43</v>
      </c>
      <c r="Z13" s="21" t="s">
        <v>29</v>
      </c>
    </row>
    <row r="14" spans="2:26" ht="15" customHeight="1">
      <c r="B14" s="12" t="s">
        <v>7</v>
      </c>
      <c r="C14" s="4">
        <v>13.8</v>
      </c>
      <c r="D14" s="5">
        <v>6.4</v>
      </c>
      <c r="E14" s="5">
        <v>27</v>
      </c>
      <c r="F14" s="5">
        <v>14.8</v>
      </c>
      <c r="G14" s="5">
        <v>15.7</v>
      </c>
      <c r="H14" s="5">
        <v>15.7</v>
      </c>
      <c r="I14" s="5">
        <v>17.5</v>
      </c>
      <c r="J14" s="5">
        <v>14.2</v>
      </c>
      <c r="K14" s="16" t="s">
        <v>20</v>
      </c>
      <c r="L14" s="30">
        <v>9.8000000000000007</v>
      </c>
      <c r="M14" s="5">
        <v>29</v>
      </c>
      <c r="N14" s="5">
        <v>32.9</v>
      </c>
      <c r="O14" s="5">
        <v>34.1</v>
      </c>
      <c r="P14" s="5">
        <v>38.9</v>
      </c>
      <c r="Q14" s="5">
        <v>33</v>
      </c>
      <c r="R14" s="5">
        <v>33.9</v>
      </c>
      <c r="S14" s="5">
        <v>31.9</v>
      </c>
      <c r="T14" s="5">
        <v>18.2</v>
      </c>
      <c r="U14" s="6">
        <v>18</v>
      </c>
      <c r="Y14" s="20" t="s">
        <v>7</v>
      </c>
      <c r="Z14" s="21" t="s">
        <v>30</v>
      </c>
    </row>
    <row r="15" spans="2:26" ht="15" customHeight="1">
      <c r="B15" s="12" t="s">
        <v>8</v>
      </c>
      <c r="C15" s="4">
        <v>14.5</v>
      </c>
      <c r="D15" s="5">
        <v>12.9</v>
      </c>
      <c r="E15" s="5">
        <v>27</v>
      </c>
      <c r="F15" s="5">
        <v>15</v>
      </c>
      <c r="G15" s="5">
        <v>13.7</v>
      </c>
      <c r="H15" s="5">
        <v>14.9</v>
      </c>
      <c r="I15" s="5">
        <v>16.8</v>
      </c>
      <c r="J15" s="5">
        <v>10</v>
      </c>
      <c r="K15" s="5">
        <v>9.3000000000000007</v>
      </c>
      <c r="L15" s="16" t="s">
        <v>20</v>
      </c>
      <c r="M15" s="30">
        <v>29</v>
      </c>
      <c r="N15" s="5">
        <v>33.299999999999997</v>
      </c>
      <c r="O15" s="5">
        <v>34.4</v>
      </c>
      <c r="P15" s="5">
        <v>39.200000000000003</v>
      </c>
      <c r="Q15" s="5">
        <v>33.299999999999997</v>
      </c>
      <c r="R15" s="5">
        <v>34.200000000000003</v>
      </c>
      <c r="S15" s="5">
        <v>29.4</v>
      </c>
      <c r="T15" s="5">
        <v>16.8</v>
      </c>
      <c r="U15" s="6">
        <v>16.600000000000001</v>
      </c>
      <c r="Y15" s="20" t="s">
        <v>8</v>
      </c>
      <c r="Z15" s="21" t="s">
        <v>31</v>
      </c>
    </row>
    <row r="16" spans="2:26" ht="15" customHeight="1">
      <c r="B16" s="12" t="s">
        <v>18</v>
      </c>
      <c r="C16" s="4">
        <v>17.100000000000001</v>
      </c>
      <c r="D16" s="5">
        <v>27.7</v>
      </c>
      <c r="E16" s="5">
        <v>4.5</v>
      </c>
      <c r="F16" s="5">
        <v>16.8</v>
      </c>
      <c r="G16" s="5">
        <v>16.100000000000001</v>
      </c>
      <c r="H16" s="5">
        <v>15.1</v>
      </c>
      <c r="I16" s="5">
        <v>13.5</v>
      </c>
      <c r="J16" s="5">
        <v>19.5</v>
      </c>
      <c r="K16" s="5">
        <v>30.7</v>
      </c>
      <c r="L16" s="5">
        <v>29.3</v>
      </c>
      <c r="M16" s="16" t="s">
        <v>20</v>
      </c>
      <c r="N16" s="30">
        <v>4</v>
      </c>
      <c r="O16" s="5">
        <v>5.0999999999999996</v>
      </c>
      <c r="P16" s="5">
        <v>6.2</v>
      </c>
      <c r="Q16" s="5">
        <v>4</v>
      </c>
      <c r="R16" s="5">
        <v>5</v>
      </c>
      <c r="S16" s="5">
        <v>16.600000000000001</v>
      </c>
      <c r="T16" s="5">
        <v>13.5</v>
      </c>
      <c r="U16" s="6">
        <v>12.8</v>
      </c>
      <c r="Y16" s="20" t="s">
        <v>44</v>
      </c>
      <c r="Z16" s="21" t="s">
        <v>32</v>
      </c>
    </row>
    <row r="17" spans="2:26" ht="15" customHeight="1">
      <c r="B17" s="12" t="s">
        <v>9</v>
      </c>
      <c r="C17" s="4">
        <v>26.4</v>
      </c>
      <c r="D17" s="5">
        <v>26.6</v>
      </c>
      <c r="E17" s="5">
        <v>8.5</v>
      </c>
      <c r="F17" s="5">
        <v>20.2</v>
      </c>
      <c r="G17" s="5">
        <v>19.600000000000001</v>
      </c>
      <c r="H17" s="5">
        <v>18.600000000000001</v>
      </c>
      <c r="I17" s="5">
        <v>16.8</v>
      </c>
      <c r="J17" s="5">
        <v>23</v>
      </c>
      <c r="K17" s="5">
        <v>32.299999999999997</v>
      </c>
      <c r="L17" s="5">
        <v>32.700000000000003</v>
      </c>
      <c r="M17" s="5">
        <v>3.9</v>
      </c>
      <c r="N17" s="16" t="s">
        <v>20</v>
      </c>
      <c r="O17" s="30">
        <v>1.3</v>
      </c>
      <c r="P17" s="5">
        <v>2.4</v>
      </c>
      <c r="Q17" s="5">
        <v>0.2</v>
      </c>
      <c r="R17" s="5">
        <v>1.1000000000000001</v>
      </c>
      <c r="S17" s="5">
        <v>19</v>
      </c>
      <c r="T17" s="5">
        <v>17</v>
      </c>
      <c r="U17" s="6">
        <v>16.2</v>
      </c>
      <c r="Y17" s="20" t="s">
        <v>9</v>
      </c>
      <c r="Z17" s="21" t="s">
        <v>33</v>
      </c>
    </row>
    <row r="18" spans="2:26" ht="15" customHeight="1">
      <c r="B18" s="12" t="s">
        <v>10</v>
      </c>
      <c r="C18" s="4">
        <v>26.2</v>
      </c>
      <c r="D18" s="5">
        <v>27.7</v>
      </c>
      <c r="E18" s="5">
        <v>9.6</v>
      </c>
      <c r="F18" s="5">
        <v>20.7</v>
      </c>
      <c r="G18" s="5">
        <v>20.7</v>
      </c>
      <c r="H18" s="5">
        <v>19.8</v>
      </c>
      <c r="I18" s="5">
        <v>17.5</v>
      </c>
      <c r="J18" s="5">
        <v>24.2</v>
      </c>
      <c r="K18" s="5">
        <v>33.4</v>
      </c>
      <c r="L18" s="5">
        <v>33.9</v>
      </c>
      <c r="M18" s="5">
        <v>5.0999999999999996</v>
      </c>
      <c r="N18" s="5">
        <v>1.2</v>
      </c>
      <c r="O18" s="16" t="s">
        <v>20</v>
      </c>
      <c r="P18" s="30">
        <v>1.2</v>
      </c>
      <c r="Q18" s="5">
        <v>1.2</v>
      </c>
      <c r="R18" s="5">
        <v>0.2</v>
      </c>
      <c r="S18" s="5">
        <v>18.2</v>
      </c>
      <c r="T18" s="5">
        <v>17.5</v>
      </c>
      <c r="U18" s="6">
        <v>17.399999999999999</v>
      </c>
      <c r="Y18" s="20" t="s">
        <v>10</v>
      </c>
      <c r="Z18" s="21" t="s">
        <v>34</v>
      </c>
    </row>
    <row r="19" spans="2:26" ht="15" customHeight="1">
      <c r="B19" s="12" t="s">
        <v>11</v>
      </c>
      <c r="C19" s="4">
        <v>31</v>
      </c>
      <c r="D19" s="5">
        <v>32.5</v>
      </c>
      <c r="E19" s="5">
        <v>10.8</v>
      </c>
      <c r="F19" s="5">
        <v>21.7</v>
      </c>
      <c r="G19" s="5">
        <v>21.1</v>
      </c>
      <c r="H19" s="5">
        <v>23.9</v>
      </c>
      <c r="I19" s="5">
        <v>18.5</v>
      </c>
      <c r="J19" s="5">
        <v>26</v>
      </c>
      <c r="K19" s="5">
        <v>35.4</v>
      </c>
      <c r="L19" s="5">
        <v>38</v>
      </c>
      <c r="M19" s="5">
        <v>6.3</v>
      </c>
      <c r="N19" s="5">
        <v>2.2999999999999998</v>
      </c>
      <c r="O19" s="5">
        <v>1.2</v>
      </c>
      <c r="P19" s="16" t="s">
        <v>20</v>
      </c>
      <c r="Q19" s="30">
        <v>2.4</v>
      </c>
      <c r="R19" s="5">
        <v>1.3</v>
      </c>
      <c r="S19" s="5">
        <v>18.7</v>
      </c>
      <c r="T19" s="5">
        <v>19.3</v>
      </c>
      <c r="U19" s="6">
        <v>19</v>
      </c>
      <c r="Y19" s="20" t="s">
        <v>11</v>
      </c>
      <c r="Z19" s="21" t="s">
        <v>35</v>
      </c>
    </row>
    <row r="20" spans="2:26" ht="15" customHeight="1">
      <c r="B20" s="12" t="s">
        <v>12</v>
      </c>
      <c r="C20" s="4">
        <v>26.4</v>
      </c>
      <c r="D20" s="5">
        <v>26.6</v>
      </c>
      <c r="E20" s="5">
        <v>8.5</v>
      </c>
      <c r="F20" s="5">
        <v>20.3</v>
      </c>
      <c r="G20" s="5">
        <v>19.7</v>
      </c>
      <c r="H20" s="5">
        <v>18.7</v>
      </c>
      <c r="I20" s="5">
        <v>16.8</v>
      </c>
      <c r="J20" s="5">
        <v>23.1</v>
      </c>
      <c r="K20" s="5">
        <v>32.299999999999997</v>
      </c>
      <c r="L20" s="5">
        <v>32.799999999999997</v>
      </c>
      <c r="M20" s="5">
        <v>4</v>
      </c>
      <c r="N20" s="5">
        <v>0.1</v>
      </c>
      <c r="O20" s="5">
        <v>1.2</v>
      </c>
      <c r="P20" s="5">
        <v>2.2999999999999998</v>
      </c>
      <c r="Q20" s="16" t="s">
        <v>20</v>
      </c>
      <c r="R20" s="30">
        <v>1.1000000000000001</v>
      </c>
      <c r="S20" s="5">
        <v>18.899999999999999</v>
      </c>
      <c r="T20" s="5">
        <v>16.3</v>
      </c>
      <c r="U20" s="6">
        <v>16.3</v>
      </c>
      <c r="Y20" s="20" t="s">
        <v>12</v>
      </c>
      <c r="Z20" s="21" t="s">
        <v>36</v>
      </c>
    </row>
    <row r="21" spans="2:26" ht="15" customHeight="1">
      <c r="B21" s="12" t="s">
        <v>19</v>
      </c>
      <c r="C21" s="4">
        <v>26.1</v>
      </c>
      <c r="D21" s="5">
        <v>27.6</v>
      </c>
      <c r="E21" s="5">
        <v>9.5</v>
      </c>
      <c r="F21" s="5">
        <v>20.6</v>
      </c>
      <c r="G21" s="5">
        <v>19.899999999999999</v>
      </c>
      <c r="H21" s="5">
        <v>19.600000000000001</v>
      </c>
      <c r="I21" s="5">
        <v>17.3</v>
      </c>
      <c r="J21" s="5">
        <v>23.3</v>
      </c>
      <c r="K21" s="5">
        <v>33.299999999999997</v>
      </c>
      <c r="L21" s="5">
        <v>33.799999999999997</v>
      </c>
      <c r="M21" s="5">
        <v>5</v>
      </c>
      <c r="N21" s="5">
        <v>1</v>
      </c>
      <c r="O21" s="5">
        <v>0.2</v>
      </c>
      <c r="P21" s="5">
        <v>1.3</v>
      </c>
      <c r="Q21" s="5">
        <v>1.1000000000000001</v>
      </c>
      <c r="R21" s="16" t="s">
        <v>20</v>
      </c>
      <c r="S21" s="30">
        <v>18.3</v>
      </c>
      <c r="T21" s="5">
        <v>17.3</v>
      </c>
      <c r="U21" s="6">
        <v>17</v>
      </c>
      <c r="Y21" s="20" t="s">
        <v>19</v>
      </c>
      <c r="Z21" s="21" t="s">
        <v>37</v>
      </c>
    </row>
    <row r="22" spans="2:26" ht="15" customHeight="1">
      <c r="B22" s="12" t="s">
        <v>13</v>
      </c>
      <c r="C22" s="4">
        <v>17.899999999999999</v>
      </c>
      <c r="D22" s="5">
        <v>27.2</v>
      </c>
      <c r="E22" s="5">
        <v>22.4</v>
      </c>
      <c r="F22" s="5">
        <v>17.600000000000001</v>
      </c>
      <c r="G22" s="5">
        <v>16.7</v>
      </c>
      <c r="H22" s="5">
        <v>16</v>
      </c>
      <c r="I22" s="5">
        <v>14.8</v>
      </c>
      <c r="J22" s="5">
        <v>20</v>
      </c>
      <c r="K22" s="5">
        <v>31.6</v>
      </c>
      <c r="L22" s="5">
        <v>29.8</v>
      </c>
      <c r="M22" s="5">
        <v>16.600000000000001</v>
      </c>
      <c r="N22" s="5">
        <v>18.8</v>
      </c>
      <c r="O22" s="5">
        <v>18.2</v>
      </c>
      <c r="P22" s="5">
        <v>18.7</v>
      </c>
      <c r="Q22" s="5">
        <v>18.8</v>
      </c>
      <c r="R22" s="5">
        <v>18.399999999999999</v>
      </c>
      <c r="S22" s="16" t="s">
        <v>20</v>
      </c>
      <c r="T22" s="30">
        <v>14.4</v>
      </c>
      <c r="U22" s="6">
        <v>13.7</v>
      </c>
      <c r="Y22" s="20" t="s">
        <v>45</v>
      </c>
      <c r="Z22" s="21" t="s">
        <v>38</v>
      </c>
    </row>
    <row r="23" spans="2:26" ht="15" customHeight="1">
      <c r="B23" s="12" t="s">
        <v>14</v>
      </c>
      <c r="C23" s="4">
        <v>4.7</v>
      </c>
      <c r="D23" s="5">
        <v>13.9</v>
      </c>
      <c r="E23" s="5">
        <v>10.4</v>
      </c>
      <c r="F23" s="5">
        <v>3.7</v>
      </c>
      <c r="G23" s="5">
        <v>3.7</v>
      </c>
      <c r="H23" s="5">
        <v>2.7</v>
      </c>
      <c r="I23" s="5">
        <v>1.1000000000000001</v>
      </c>
      <c r="J23" s="5">
        <v>7.6</v>
      </c>
      <c r="K23" s="5">
        <v>19.399999999999999</v>
      </c>
      <c r="L23" s="5">
        <v>17.399999999999999</v>
      </c>
      <c r="M23" s="5">
        <v>12.6</v>
      </c>
      <c r="N23" s="5">
        <v>16.600000000000001</v>
      </c>
      <c r="O23" s="5">
        <v>17.8</v>
      </c>
      <c r="P23" s="5">
        <v>17.5</v>
      </c>
      <c r="Q23" s="5">
        <v>16.7</v>
      </c>
      <c r="R23" s="5">
        <v>16.399999999999999</v>
      </c>
      <c r="S23" s="5">
        <v>13.4</v>
      </c>
      <c r="T23" s="16" t="s">
        <v>20</v>
      </c>
      <c r="U23" s="31">
        <v>0.4</v>
      </c>
      <c r="Y23" s="20" t="s">
        <v>14</v>
      </c>
      <c r="Z23" s="21" t="s">
        <v>39</v>
      </c>
    </row>
    <row r="24" spans="2:26" ht="15" customHeight="1" thickBot="1">
      <c r="B24" s="13" t="s">
        <v>15</v>
      </c>
      <c r="C24" s="32">
        <v>4.4000000000000004</v>
      </c>
      <c r="D24" s="8">
        <v>13.7</v>
      </c>
      <c r="E24" s="8">
        <v>10.9</v>
      </c>
      <c r="F24" s="8">
        <v>3.4</v>
      </c>
      <c r="G24" s="8">
        <v>3.4</v>
      </c>
      <c r="H24" s="8">
        <v>2.4</v>
      </c>
      <c r="I24" s="8">
        <v>0.8</v>
      </c>
      <c r="J24" s="8">
        <v>7.3</v>
      </c>
      <c r="K24" s="8">
        <v>18.100000000000001</v>
      </c>
      <c r="L24" s="8">
        <v>17.100000000000001</v>
      </c>
      <c r="M24" s="8">
        <v>12.8</v>
      </c>
      <c r="N24" s="8">
        <v>17.100000000000001</v>
      </c>
      <c r="O24" s="8">
        <v>18.600000000000001</v>
      </c>
      <c r="P24" s="8">
        <v>19.7</v>
      </c>
      <c r="Q24" s="8">
        <v>17.399999999999999</v>
      </c>
      <c r="R24" s="8">
        <v>18.3</v>
      </c>
      <c r="S24" s="8">
        <v>13.7</v>
      </c>
      <c r="T24" s="8">
        <v>0.3</v>
      </c>
      <c r="U24" s="17" t="s">
        <v>20</v>
      </c>
      <c r="Y24" s="22" t="s">
        <v>46</v>
      </c>
      <c r="Z24" s="23" t="s">
        <v>40</v>
      </c>
    </row>
    <row r="26" spans="2:26">
      <c r="E26">
        <f>D6+E7+F8+G9+H10+I11+J12+K13+L14+M15+N16+O17+P18+Q19+R20+S21+T22+U23+C24</f>
        <v>161.70000000000002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16682-B7CA-4BCD-A8B5-3991330EB1F1}">
  <dimension ref="B1:U21"/>
  <sheetViews>
    <sheetView workbookViewId="0">
      <selection activeCell="C3" sqref="C3:U21"/>
    </sheetView>
  </sheetViews>
  <sheetFormatPr defaultRowHeight="15"/>
  <cols>
    <col min="2" max="2" width="8.42578125" customWidth="1"/>
    <col min="3" max="21" width="5" bestFit="1" customWidth="1"/>
  </cols>
  <sheetData>
    <row r="1" spans="2:21" ht="15.75" thickBot="1"/>
    <row r="2" spans="2:21" ht="15.75" thickBot="1">
      <c r="B2" s="14"/>
      <c r="C2" s="24" t="s">
        <v>22</v>
      </c>
      <c r="D2" s="25" t="s">
        <v>23</v>
      </c>
      <c r="E2" s="25" t="s">
        <v>24</v>
      </c>
      <c r="F2" s="25" t="s">
        <v>25</v>
      </c>
      <c r="G2" s="25" t="s">
        <v>26</v>
      </c>
      <c r="H2" s="25" t="s">
        <v>27</v>
      </c>
      <c r="I2" s="25" t="s">
        <v>28</v>
      </c>
      <c r="J2" s="25" t="s">
        <v>29</v>
      </c>
      <c r="K2" s="25" t="s">
        <v>30</v>
      </c>
      <c r="L2" s="25" t="s">
        <v>31</v>
      </c>
      <c r="M2" s="25" t="s">
        <v>32</v>
      </c>
      <c r="N2" s="25" t="s">
        <v>33</v>
      </c>
      <c r="O2" s="25" t="s">
        <v>34</v>
      </c>
      <c r="P2" s="25" t="s">
        <v>35</v>
      </c>
      <c r="Q2" s="25" t="s">
        <v>36</v>
      </c>
      <c r="R2" s="25" t="s">
        <v>37</v>
      </c>
      <c r="S2" s="25" t="s">
        <v>38</v>
      </c>
      <c r="T2" s="25" t="s">
        <v>39</v>
      </c>
      <c r="U2" s="26" t="s">
        <v>40</v>
      </c>
    </row>
    <row r="3" spans="2:21">
      <c r="B3" s="27" t="s">
        <v>22</v>
      </c>
      <c r="C3" s="15">
        <v>0</v>
      </c>
      <c r="D3" s="2">
        <v>11</v>
      </c>
      <c r="E3" s="2">
        <v>15.1</v>
      </c>
      <c r="F3" s="2">
        <v>1.5</v>
      </c>
      <c r="G3" s="2">
        <v>2.4</v>
      </c>
      <c r="H3" s="2">
        <v>2.4</v>
      </c>
      <c r="I3" s="2">
        <v>3.6</v>
      </c>
      <c r="J3" s="2">
        <v>7.5</v>
      </c>
      <c r="K3" s="2">
        <v>13.8</v>
      </c>
      <c r="L3" s="2">
        <v>14.5</v>
      </c>
      <c r="M3" s="2">
        <v>17.100000000000001</v>
      </c>
      <c r="N3" s="2">
        <v>26.4</v>
      </c>
      <c r="O3" s="2">
        <v>26.2</v>
      </c>
      <c r="P3" s="2">
        <v>31</v>
      </c>
      <c r="Q3" s="2">
        <v>26.4</v>
      </c>
      <c r="R3" s="2">
        <v>26.1</v>
      </c>
      <c r="S3" s="2">
        <v>17.899999999999999</v>
      </c>
      <c r="T3" s="2">
        <v>4.5999999999999996</v>
      </c>
      <c r="U3" s="3">
        <v>4.4000000000000004</v>
      </c>
    </row>
    <row r="4" spans="2:21">
      <c r="B4" s="27" t="s">
        <v>23</v>
      </c>
      <c r="C4" s="4">
        <v>11</v>
      </c>
      <c r="D4" s="16">
        <v>0</v>
      </c>
      <c r="E4" s="5">
        <v>20.7</v>
      </c>
      <c r="F4" s="5">
        <v>11.8</v>
      </c>
      <c r="G4" s="5">
        <v>12.9</v>
      </c>
      <c r="H4" s="5">
        <v>13.2</v>
      </c>
      <c r="I4" s="5">
        <v>13.5</v>
      </c>
      <c r="J4" s="5">
        <v>11.4</v>
      </c>
      <c r="K4" s="5">
        <v>6.4</v>
      </c>
      <c r="L4" s="5">
        <v>12.9</v>
      </c>
      <c r="M4" s="5">
        <v>27.7</v>
      </c>
      <c r="N4" s="5">
        <v>26.6</v>
      </c>
      <c r="O4" s="5">
        <v>27.7</v>
      </c>
      <c r="P4" s="5">
        <v>32.5</v>
      </c>
      <c r="Q4" s="5">
        <v>26.6</v>
      </c>
      <c r="R4" s="5">
        <v>27.6</v>
      </c>
      <c r="S4" s="5">
        <v>27.2</v>
      </c>
      <c r="T4" s="5">
        <v>13.9</v>
      </c>
      <c r="U4" s="6">
        <v>13.7</v>
      </c>
    </row>
    <row r="5" spans="2:21">
      <c r="B5" s="27" t="s">
        <v>24</v>
      </c>
      <c r="C5" s="4">
        <v>15.6</v>
      </c>
      <c r="D5" s="5">
        <v>20.9</v>
      </c>
      <c r="E5" s="16">
        <v>0</v>
      </c>
      <c r="F5" s="5">
        <v>19.399999999999999</v>
      </c>
      <c r="G5" s="5">
        <v>14.2</v>
      </c>
      <c r="H5" s="5">
        <v>13.2</v>
      </c>
      <c r="I5" s="5">
        <v>11.6</v>
      </c>
      <c r="J5" s="5">
        <v>17.600000000000001</v>
      </c>
      <c r="K5" s="5">
        <v>27.2</v>
      </c>
      <c r="L5" s="5">
        <v>27.1</v>
      </c>
      <c r="M5" s="5">
        <v>4.5</v>
      </c>
      <c r="N5" s="5">
        <v>8.5</v>
      </c>
      <c r="O5" s="5">
        <v>9.6</v>
      </c>
      <c r="P5" s="5">
        <v>10.7</v>
      </c>
      <c r="Q5" s="5">
        <v>8.5</v>
      </c>
      <c r="R5" s="5">
        <v>9.5</v>
      </c>
      <c r="S5" s="5">
        <v>22.4</v>
      </c>
      <c r="T5" s="5">
        <v>11.6</v>
      </c>
      <c r="U5" s="6">
        <v>10.8</v>
      </c>
    </row>
    <row r="6" spans="2:21">
      <c r="B6" s="27" t="s">
        <v>25</v>
      </c>
      <c r="C6" s="4">
        <v>1.5</v>
      </c>
      <c r="D6" s="5">
        <v>11.8</v>
      </c>
      <c r="E6" s="5">
        <v>19.2</v>
      </c>
      <c r="F6" s="16">
        <v>0</v>
      </c>
      <c r="G6" s="5">
        <v>1.2</v>
      </c>
      <c r="H6" s="5">
        <v>1.2</v>
      </c>
      <c r="I6" s="5">
        <v>2.7</v>
      </c>
      <c r="J6" s="5">
        <v>5.5</v>
      </c>
      <c r="K6" s="5">
        <v>15.1</v>
      </c>
      <c r="L6" s="5">
        <v>15.3</v>
      </c>
      <c r="M6" s="5">
        <v>16.600000000000001</v>
      </c>
      <c r="N6" s="5">
        <v>21.1</v>
      </c>
      <c r="O6" s="5">
        <v>21.5</v>
      </c>
      <c r="P6" s="5">
        <v>21.7</v>
      </c>
      <c r="Q6" s="5">
        <v>21.1</v>
      </c>
      <c r="R6" s="5">
        <v>22.1</v>
      </c>
      <c r="S6" s="5">
        <v>18</v>
      </c>
      <c r="T6" s="5">
        <v>3.4</v>
      </c>
      <c r="U6" s="6">
        <v>3.2</v>
      </c>
    </row>
    <row r="7" spans="2:21">
      <c r="B7" s="27" t="s">
        <v>26</v>
      </c>
      <c r="C7" s="4">
        <v>2.4</v>
      </c>
      <c r="D7" s="5">
        <v>12.9</v>
      </c>
      <c r="E7" s="5">
        <v>14.3</v>
      </c>
      <c r="F7" s="5">
        <v>1.2</v>
      </c>
      <c r="G7" s="16">
        <v>0</v>
      </c>
      <c r="H7" s="5">
        <v>1.2</v>
      </c>
      <c r="I7" s="5">
        <v>2.7</v>
      </c>
      <c r="J7" s="5">
        <v>4.4000000000000004</v>
      </c>
      <c r="K7" s="5">
        <v>15.9</v>
      </c>
      <c r="L7" s="5">
        <v>14.2</v>
      </c>
      <c r="M7" s="5">
        <v>16.3</v>
      </c>
      <c r="N7" s="5">
        <v>20.6</v>
      </c>
      <c r="O7" s="5">
        <v>21.3</v>
      </c>
      <c r="P7" s="5">
        <v>21.1</v>
      </c>
      <c r="Q7" s="5">
        <v>20.6</v>
      </c>
      <c r="R7" s="5">
        <v>21.2</v>
      </c>
      <c r="S7" s="5">
        <v>16.8</v>
      </c>
      <c r="T7" s="5">
        <v>3.6</v>
      </c>
      <c r="U7" s="6">
        <v>3.4</v>
      </c>
    </row>
    <row r="8" spans="2:21">
      <c r="B8" s="27" t="s">
        <v>27</v>
      </c>
      <c r="C8" s="4">
        <v>2.4</v>
      </c>
      <c r="D8" s="5">
        <v>13.2</v>
      </c>
      <c r="E8" s="5">
        <v>13.2</v>
      </c>
      <c r="F8" s="5">
        <v>1.3</v>
      </c>
      <c r="G8" s="5">
        <v>1.2</v>
      </c>
      <c r="H8" s="16">
        <v>0</v>
      </c>
      <c r="I8" s="5">
        <v>1.7</v>
      </c>
      <c r="J8" s="5">
        <v>5.5</v>
      </c>
      <c r="K8" s="5">
        <v>16</v>
      </c>
      <c r="L8" s="5">
        <v>15.3</v>
      </c>
      <c r="M8" s="5">
        <v>15.2</v>
      </c>
      <c r="N8" s="5">
        <v>19.5</v>
      </c>
      <c r="O8" s="5">
        <v>19.100000000000001</v>
      </c>
      <c r="P8" s="5">
        <v>20</v>
      </c>
      <c r="Q8" s="5">
        <v>19.5</v>
      </c>
      <c r="R8" s="5">
        <v>20.399999999999999</v>
      </c>
      <c r="S8" s="5">
        <v>16.3</v>
      </c>
      <c r="T8" s="5">
        <v>2.6</v>
      </c>
      <c r="U8" s="6">
        <v>2.4</v>
      </c>
    </row>
    <row r="9" spans="2:21">
      <c r="B9" s="27" t="s">
        <v>28</v>
      </c>
      <c r="C9" s="4">
        <v>3.4</v>
      </c>
      <c r="D9" s="5">
        <v>13.5</v>
      </c>
      <c r="E9" s="5">
        <v>11.6</v>
      </c>
      <c r="F9" s="5">
        <v>2.2999999999999998</v>
      </c>
      <c r="G9" s="5">
        <v>3</v>
      </c>
      <c r="H9" s="5">
        <v>2.1</v>
      </c>
      <c r="I9" s="16">
        <v>0</v>
      </c>
      <c r="J9" s="5">
        <v>6.6</v>
      </c>
      <c r="K9" s="5">
        <v>17.8</v>
      </c>
      <c r="L9" s="5">
        <v>17.3</v>
      </c>
      <c r="M9" s="5">
        <v>13.5</v>
      </c>
      <c r="N9" s="5">
        <v>17.600000000000001</v>
      </c>
      <c r="O9" s="5">
        <v>17.5</v>
      </c>
      <c r="P9" s="5">
        <v>18.399999999999999</v>
      </c>
      <c r="Q9" s="5">
        <v>17.600000000000001</v>
      </c>
      <c r="R9" s="5">
        <v>17.3</v>
      </c>
      <c r="S9" s="5">
        <v>14.7</v>
      </c>
      <c r="T9" s="5">
        <v>1</v>
      </c>
      <c r="U9" s="6">
        <v>0.8</v>
      </c>
    </row>
    <row r="10" spans="2:21">
      <c r="B10" s="27" t="s">
        <v>29</v>
      </c>
      <c r="C10" s="4">
        <v>7.5</v>
      </c>
      <c r="D10" s="5">
        <v>11.4</v>
      </c>
      <c r="E10" s="5">
        <v>17.899999999999999</v>
      </c>
      <c r="F10" s="5">
        <v>5.9</v>
      </c>
      <c r="G10" s="5">
        <v>4.5999999999999996</v>
      </c>
      <c r="H10" s="5">
        <v>5.9</v>
      </c>
      <c r="I10" s="5">
        <v>6.8</v>
      </c>
      <c r="J10" s="16">
        <v>0</v>
      </c>
      <c r="K10" s="5">
        <v>13.6</v>
      </c>
      <c r="L10" s="5">
        <v>9.6</v>
      </c>
      <c r="M10" s="5">
        <v>19.899999999999999</v>
      </c>
      <c r="N10" s="5">
        <v>24.2</v>
      </c>
      <c r="O10" s="5">
        <v>25.3</v>
      </c>
      <c r="P10" s="5">
        <v>30.1</v>
      </c>
      <c r="Q10" s="5">
        <v>24.2</v>
      </c>
      <c r="R10" s="5">
        <v>25.1</v>
      </c>
      <c r="S10" s="5">
        <v>20.3</v>
      </c>
      <c r="T10" s="5">
        <v>7.7</v>
      </c>
      <c r="U10" s="6">
        <v>7.5</v>
      </c>
    </row>
    <row r="11" spans="2:21">
      <c r="B11" s="27" t="s">
        <v>30</v>
      </c>
      <c r="C11" s="4">
        <v>13.8</v>
      </c>
      <c r="D11" s="5">
        <v>6.4</v>
      </c>
      <c r="E11" s="5">
        <v>27</v>
      </c>
      <c r="F11" s="5">
        <v>14.8</v>
      </c>
      <c r="G11" s="5">
        <v>15.7</v>
      </c>
      <c r="H11" s="5">
        <v>15.7</v>
      </c>
      <c r="I11" s="5">
        <v>17.5</v>
      </c>
      <c r="J11" s="5">
        <v>14.2</v>
      </c>
      <c r="K11" s="16">
        <v>0</v>
      </c>
      <c r="L11" s="5">
        <v>9.8000000000000007</v>
      </c>
      <c r="M11" s="5">
        <v>29</v>
      </c>
      <c r="N11" s="5">
        <v>32.9</v>
      </c>
      <c r="O11" s="5">
        <v>34.1</v>
      </c>
      <c r="P11" s="5">
        <v>38.9</v>
      </c>
      <c r="Q11" s="5">
        <v>33</v>
      </c>
      <c r="R11" s="5">
        <v>33.9</v>
      </c>
      <c r="S11" s="5">
        <v>31.9</v>
      </c>
      <c r="T11" s="5">
        <v>18.2</v>
      </c>
      <c r="U11" s="6">
        <v>18</v>
      </c>
    </row>
    <row r="12" spans="2:21">
      <c r="B12" s="27" t="s">
        <v>31</v>
      </c>
      <c r="C12" s="4">
        <v>14.5</v>
      </c>
      <c r="D12" s="5">
        <v>12.9</v>
      </c>
      <c r="E12" s="5">
        <v>27</v>
      </c>
      <c r="F12" s="5">
        <v>15</v>
      </c>
      <c r="G12" s="5">
        <v>13.7</v>
      </c>
      <c r="H12" s="5">
        <v>14.9</v>
      </c>
      <c r="I12" s="5">
        <v>16.8</v>
      </c>
      <c r="J12" s="5">
        <v>10</v>
      </c>
      <c r="K12" s="5">
        <v>9.3000000000000007</v>
      </c>
      <c r="L12" s="16">
        <v>0</v>
      </c>
      <c r="M12" s="5">
        <v>29</v>
      </c>
      <c r="N12" s="5">
        <v>33.299999999999997</v>
      </c>
      <c r="O12" s="5">
        <v>34.4</v>
      </c>
      <c r="P12" s="5">
        <v>39.200000000000003</v>
      </c>
      <c r="Q12" s="5">
        <v>33.299999999999997</v>
      </c>
      <c r="R12" s="5">
        <v>34.200000000000003</v>
      </c>
      <c r="S12" s="5">
        <v>29.4</v>
      </c>
      <c r="T12" s="5">
        <v>16.8</v>
      </c>
      <c r="U12" s="6">
        <v>16.600000000000001</v>
      </c>
    </row>
    <row r="13" spans="2:21">
      <c r="B13" s="27" t="s">
        <v>32</v>
      </c>
      <c r="C13" s="4">
        <v>17.100000000000001</v>
      </c>
      <c r="D13" s="5">
        <v>27.7</v>
      </c>
      <c r="E13" s="5">
        <v>4.5</v>
      </c>
      <c r="F13" s="5">
        <v>16.8</v>
      </c>
      <c r="G13" s="5">
        <v>16.100000000000001</v>
      </c>
      <c r="H13" s="5">
        <v>15.1</v>
      </c>
      <c r="I13" s="5">
        <v>13.5</v>
      </c>
      <c r="J13" s="5">
        <v>19.5</v>
      </c>
      <c r="K13" s="5">
        <v>30.7</v>
      </c>
      <c r="L13" s="5">
        <v>29.3</v>
      </c>
      <c r="M13" s="16">
        <v>0</v>
      </c>
      <c r="N13" s="5">
        <v>4</v>
      </c>
      <c r="O13" s="5">
        <v>5.0999999999999996</v>
      </c>
      <c r="P13" s="5">
        <v>6.2</v>
      </c>
      <c r="Q13" s="5">
        <v>4</v>
      </c>
      <c r="R13" s="5">
        <v>5</v>
      </c>
      <c r="S13" s="5">
        <v>16.600000000000001</v>
      </c>
      <c r="T13" s="5">
        <v>13.5</v>
      </c>
      <c r="U13" s="6">
        <v>12.8</v>
      </c>
    </row>
    <row r="14" spans="2:21">
      <c r="B14" s="27" t="s">
        <v>33</v>
      </c>
      <c r="C14" s="4">
        <v>26.4</v>
      </c>
      <c r="D14" s="5">
        <v>26.6</v>
      </c>
      <c r="E14" s="5">
        <v>8.5</v>
      </c>
      <c r="F14" s="5">
        <v>20.2</v>
      </c>
      <c r="G14" s="5">
        <v>19.600000000000001</v>
      </c>
      <c r="H14" s="5">
        <v>18.600000000000001</v>
      </c>
      <c r="I14" s="5">
        <v>16.8</v>
      </c>
      <c r="J14" s="5">
        <v>23</v>
      </c>
      <c r="K14" s="5">
        <v>32.299999999999997</v>
      </c>
      <c r="L14" s="5">
        <v>32.700000000000003</v>
      </c>
      <c r="M14" s="5">
        <v>3.9</v>
      </c>
      <c r="N14" s="16">
        <v>0</v>
      </c>
      <c r="O14" s="5">
        <v>1.3</v>
      </c>
      <c r="P14" s="5">
        <v>2.4</v>
      </c>
      <c r="Q14" s="5">
        <v>0.2</v>
      </c>
      <c r="R14" s="5">
        <v>1.1000000000000001</v>
      </c>
      <c r="S14" s="5">
        <v>19</v>
      </c>
      <c r="T14" s="5">
        <v>17</v>
      </c>
      <c r="U14" s="6">
        <v>16.2</v>
      </c>
    </row>
    <row r="15" spans="2:21">
      <c r="B15" s="27" t="s">
        <v>34</v>
      </c>
      <c r="C15" s="4">
        <v>26.2</v>
      </c>
      <c r="D15" s="5">
        <v>27.7</v>
      </c>
      <c r="E15" s="5">
        <v>9.6</v>
      </c>
      <c r="F15" s="5">
        <v>20.7</v>
      </c>
      <c r="G15" s="5">
        <v>20.7</v>
      </c>
      <c r="H15" s="5">
        <v>19.8</v>
      </c>
      <c r="I15" s="5">
        <v>17.5</v>
      </c>
      <c r="J15" s="5">
        <v>24.2</v>
      </c>
      <c r="K15" s="5">
        <v>33.4</v>
      </c>
      <c r="L15" s="5">
        <v>33.9</v>
      </c>
      <c r="M15" s="5">
        <v>5.0999999999999996</v>
      </c>
      <c r="N15" s="5">
        <v>1.2</v>
      </c>
      <c r="O15" s="16">
        <v>0</v>
      </c>
      <c r="P15" s="5">
        <v>1.2</v>
      </c>
      <c r="Q15" s="5">
        <v>1.2</v>
      </c>
      <c r="R15" s="5">
        <v>0.2</v>
      </c>
      <c r="S15" s="5">
        <v>18.2</v>
      </c>
      <c r="T15" s="5">
        <v>17.5</v>
      </c>
      <c r="U15" s="6">
        <v>17.399999999999999</v>
      </c>
    </row>
    <row r="16" spans="2:21">
      <c r="B16" s="27" t="s">
        <v>35</v>
      </c>
      <c r="C16" s="4">
        <v>31</v>
      </c>
      <c r="D16" s="5">
        <v>32.5</v>
      </c>
      <c r="E16" s="5">
        <v>10.8</v>
      </c>
      <c r="F16" s="5">
        <v>21.7</v>
      </c>
      <c r="G16" s="5">
        <v>21.1</v>
      </c>
      <c r="H16" s="5">
        <v>23.9</v>
      </c>
      <c r="I16" s="5">
        <v>18.5</v>
      </c>
      <c r="J16" s="5">
        <v>26</v>
      </c>
      <c r="K16" s="5">
        <v>35.4</v>
      </c>
      <c r="L16" s="5">
        <v>38</v>
      </c>
      <c r="M16" s="5">
        <v>6.3</v>
      </c>
      <c r="N16" s="5">
        <v>2.2999999999999998</v>
      </c>
      <c r="O16" s="5">
        <v>1.2</v>
      </c>
      <c r="P16" s="16">
        <v>0</v>
      </c>
      <c r="Q16" s="5">
        <v>2.4</v>
      </c>
      <c r="R16" s="5">
        <v>1.3</v>
      </c>
      <c r="S16" s="5">
        <v>18.7</v>
      </c>
      <c r="T16" s="5">
        <v>19.3</v>
      </c>
      <c r="U16" s="6">
        <v>19</v>
      </c>
    </row>
    <row r="17" spans="2:21">
      <c r="B17" s="27" t="s">
        <v>36</v>
      </c>
      <c r="C17" s="4">
        <v>26.4</v>
      </c>
      <c r="D17" s="5">
        <v>26.6</v>
      </c>
      <c r="E17" s="5">
        <v>8.5</v>
      </c>
      <c r="F17" s="5">
        <v>20.3</v>
      </c>
      <c r="G17" s="5">
        <v>19.7</v>
      </c>
      <c r="H17" s="5">
        <v>18.7</v>
      </c>
      <c r="I17" s="5">
        <v>16.8</v>
      </c>
      <c r="J17" s="5">
        <v>23.1</v>
      </c>
      <c r="K17" s="5">
        <v>32.299999999999997</v>
      </c>
      <c r="L17" s="5">
        <v>32.799999999999997</v>
      </c>
      <c r="M17" s="5">
        <v>4</v>
      </c>
      <c r="N17" s="5">
        <v>0.1</v>
      </c>
      <c r="O17" s="5">
        <v>1.2</v>
      </c>
      <c r="P17" s="5">
        <v>2.2999999999999998</v>
      </c>
      <c r="Q17" s="16">
        <v>0</v>
      </c>
      <c r="R17" s="5">
        <v>1.1000000000000001</v>
      </c>
      <c r="S17" s="5">
        <v>18.899999999999999</v>
      </c>
      <c r="T17" s="5">
        <v>16.3</v>
      </c>
      <c r="U17" s="6">
        <v>16.3</v>
      </c>
    </row>
    <row r="18" spans="2:21">
      <c r="B18" s="27" t="s">
        <v>37</v>
      </c>
      <c r="C18" s="4">
        <v>26.1</v>
      </c>
      <c r="D18" s="5">
        <v>27.6</v>
      </c>
      <c r="E18" s="5">
        <v>9.5</v>
      </c>
      <c r="F18" s="5">
        <v>20.6</v>
      </c>
      <c r="G18" s="5">
        <v>19.899999999999999</v>
      </c>
      <c r="H18" s="5">
        <v>19.600000000000001</v>
      </c>
      <c r="I18" s="5">
        <v>17.3</v>
      </c>
      <c r="J18" s="5">
        <v>23.3</v>
      </c>
      <c r="K18" s="5">
        <v>33.299999999999997</v>
      </c>
      <c r="L18" s="5">
        <v>33.799999999999997</v>
      </c>
      <c r="M18" s="5">
        <v>5</v>
      </c>
      <c r="N18" s="5">
        <v>1</v>
      </c>
      <c r="O18" s="5">
        <v>0.2</v>
      </c>
      <c r="P18" s="5">
        <v>1.3</v>
      </c>
      <c r="Q18" s="5">
        <v>1.1000000000000001</v>
      </c>
      <c r="R18" s="16">
        <v>0</v>
      </c>
      <c r="S18" s="5">
        <v>18.3</v>
      </c>
      <c r="T18" s="5">
        <v>17.3</v>
      </c>
      <c r="U18" s="6">
        <v>17</v>
      </c>
    </row>
    <row r="19" spans="2:21">
      <c r="B19" s="27" t="s">
        <v>38</v>
      </c>
      <c r="C19" s="4">
        <v>17.899999999999999</v>
      </c>
      <c r="D19" s="5">
        <v>27.2</v>
      </c>
      <c r="E19" s="5">
        <v>22.4</v>
      </c>
      <c r="F19" s="5">
        <v>17.600000000000001</v>
      </c>
      <c r="G19" s="5">
        <v>16.7</v>
      </c>
      <c r="H19" s="5">
        <v>16</v>
      </c>
      <c r="I19" s="5">
        <v>14.8</v>
      </c>
      <c r="J19" s="5">
        <v>20</v>
      </c>
      <c r="K19" s="5">
        <v>31.6</v>
      </c>
      <c r="L19" s="5">
        <v>29.8</v>
      </c>
      <c r="M19" s="5">
        <v>16.600000000000001</v>
      </c>
      <c r="N19" s="5">
        <v>18.8</v>
      </c>
      <c r="O19" s="5">
        <v>18.2</v>
      </c>
      <c r="P19" s="5">
        <v>18.7</v>
      </c>
      <c r="Q19" s="5">
        <v>18.8</v>
      </c>
      <c r="R19" s="5">
        <v>18.399999999999999</v>
      </c>
      <c r="S19" s="16">
        <v>0</v>
      </c>
      <c r="T19" s="50">
        <v>14.4</v>
      </c>
      <c r="U19" s="6">
        <v>13.7</v>
      </c>
    </row>
    <row r="20" spans="2:21">
      <c r="B20" s="27" t="s">
        <v>39</v>
      </c>
      <c r="C20" s="4">
        <v>4.7</v>
      </c>
      <c r="D20" s="5">
        <v>13.9</v>
      </c>
      <c r="E20" s="5">
        <v>10.4</v>
      </c>
      <c r="F20" s="5">
        <v>3.7</v>
      </c>
      <c r="G20" s="5">
        <v>3.7</v>
      </c>
      <c r="H20" s="5">
        <v>2.7</v>
      </c>
      <c r="I20" s="5">
        <v>1.1000000000000001</v>
      </c>
      <c r="J20" s="5">
        <v>7.6</v>
      </c>
      <c r="K20" s="5">
        <v>19.399999999999999</v>
      </c>
      <c r="L20" s="5">
        <v>17.399999999999999</v>
      </c>
      <c r="M20" s="5">
        <v>12.6</v>
      </c>
      <c r="N20" s="5">
        <v>16.600000000000001</v>
      </c>
      <c r="O20" s="5">
        <v>17.8</v>
      </c>
      <c r="P20" s="5">
        <v>17.5</v>
      </c>
      <c r="Q20" s="5">
        <v>16.7</v>
      </c>
      <c r="R20" s="5">
        <v>16.399999999999999</v>
      </c>
      <c r="S20" s="5">
        <v>13.4</v>
      </c>
      <c r="T20" s="16">
        <v>0</v>
      </c>
      <c r="U20" s="6">
        <v>0.4</v>
      </c>
    </row>
    <row r="21" spans="2:21" ht="15.75" thickBot="1">
      <c r="B21" s="28" t="s">
        <v>40</v>
      </c>
      <c r="C21" s="7">
        <v>4.4000000000000004</v>
      </c>
      <c r="D21" s="8">
        <v>13.7</v>
      </c>
      <c r="E21" s="8">
        <v>10.9</v>
      </c>
      <c r="F21" s="8">
        <v>3.4</v>
      </c>
      <c r="G21" s="8">
        <v>3.4</v>
      </c>
      <c r="H21" s="8">
        <v>2.4</v>
      </c>
      <c r="I21" s="8">
        <v>0.8</v>
      </c>
      <c r="J21" s="8">
        <v>7.3</v>
      </c>
      <c r="K21" s="8">
        <v>18.100000000000001</v>
      </c>
      <c r="L21" s="8">
        <v>17.100000000000001</v>
      </c>
      <c r="M21" s="8">
        <v>12.8</v>
      </c>
      <c r="N21" s="8">
        <v>17.100000000000001</v>
      </c>
      <c r="O21" s="8">
        <v>18.600000000000001</v>
      </c>
      <c r="P21" s="8">
        <v>19.7</v>
      </c>
      <c r="Q21" s="8">
        <v>17.399999999999999</v>
      </c>
      <c r="R21" s="8">
        <v>18.3</v>
      </c>
      <c r="S21" s="8">
        <v>13.7</v>
      </c>
      <c r="T21" s="8">
        <v>0.3</v>
      </c>
      <c r="U21" s="17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038B-79BC-4275-826C-7DBB461494C3}">
  <dimension ref="A1:AA415"/>
  <sheetViews>
    <sheetView workbookViewId="0">
      <pane ySplit="1" topLeftCell="A380" activePane="bottomLeft" state="frozen"/>
      <selection pane="bottomLeft" activeCell="B395" sqref="B395:V415"/>
    </sheetView>
  </sheetViews>
  <sheetFormatPr defaultRowHeight="12.75"/>
  <cols>
    <col min="1" max="1" width="5" style="54" bestFit="1" customWidth="1"/>
    <col min="2" max="2" width="4.85546875" style="54" bestFit="1" customWidth="1"/>
    <col min="3" max="21" width="5" style="54" customWidth="1"/>
    <col min="22" max="22" width="5" style="54" bestFit="1" customWidth="1"/>
    <col min="23" max="23" width="4" style="54" bestFit="1" customWidth="1"/>
    <col min="24" max="26" width="6" style="54" bestFit="1" customWidth="1"/>
    <col min="27" max="27" width="5.28515625" style="54" bestFit="1" customWidth="1"/>
    <col min="28" max="16384" width="9.140625" style="54"/>
  </cols>
  <sheetData>
    <row r="1" spans="2:24">
      <c r="I1" s="55"/>
      <c r="J1" s="56"/>
      <c r="K1" s="57"/>
    </row>
    <row r="3" spans="2:24" ht="13.5" thickBot="1">
      <c r="V3" s="54">
        <f>MAX(V5:V23)</f>
        <v>4.5999999999999996</v>
      </c>
    </row>
    <row r="4" spans="2:24" ht="13.5" thickBot="1">
      <c r="B4" s="58"/>
      <c r="C4" s="59" t="s">
        <v>22</v>
      </c>
      <c r="D4" s="60" t="s">
        <v>23</v>
      </c>
      <c r="E4" s="60" t="s">
        <v>24</v>
      </c>
      <c r="F4" s="60" t="s">
        <v>25</v>
      </c>
      <c r="G4" s="60" t="s">
        <v>26</v>
      </c>
      <c r="H4" s="60" t="s">
        <v>27</v>
      </c>
      <c r="I4" s="60" t="s">
        <v>28</v>
      </c>
      <c r="J4" s="60" t="s">
        <v>29</v>
      </c>
      <c r="K4" s="60" t="s">
        <v>30</v>
      </c>
      <c r="L4" s="60" t="s">
        <v>31</v>
      </c>
      <c r="M4" s="60" t="s">
        <v>32</v>
      </c>
      <c r="N4" s="60" t="s">
        <v>33</v>
      </c>
      <c r="O4" s="60" t="s">
        <v>34</v>
      </c>
      <c r="P4" s="60" t="s">
        <v>35</v>
      </c>
      <c r="Q4" s="60" t="s">
        <v>36</v>
      </c>
      <c r="R4" s="60" t="s">
        <v>37</v>
      </c>
      <c r="S4" s="60" t="s">
        <v>38</v>
      </c>
      <c r="T4" s="60" t="s">
        <v>39</v>
      </c>
      <c r="U4" s="61" t="s">
        <v>40</v>
      </c>
      <c r="V4" s="62" t="s">
        <v>48</v>
      </c>
    </row>
    <row r="5" spans="2:24">
      <c r="B5" s="63" t="s">
        <v>22</v>
      </c>
      <c r="C5" s="64" t="s">
        <v>47</v>
      </c>
      <c r="D5" s="65">
        <v>11</v>
      </c>
      <c r="E5" s="65">
        <v>15.1</v>
      </c>
      <c r="F5" s="65">
        <v>1.5</v>
      </c>
      <c r="G5" s="65">
        <v>2.4</v>
      </c>
      <c r="H5" s="65">
        <v>2.4</v>
      </c>
      <c r="I5" s="65">
        <v>3.6</v>
      </c>
      <c r="J5" s="65">
        <v>7.5</v>
      </c>
      <c r="K5" s="65">
        <v>13.8</v>
      </c>
      <c r="L5" s="65">
        <v>14.5</v>
      </c>
      <c r="M5" s="65">
        <v>17.100000000000001</v>
      </c>
      <c r="N5" s="65">
        <v>26.4</v>
      </c>
      <c r="O5" s="65">
        <v>26.2</v>
      </c>
      <c r="P5" s="65">
        <v>31</v>
      </c>
      <c r="Q5" s="65">
        <v>26.4</v>
      </c>
      <c r="R5" s="65">
        <v>26.1</v>
      </c>
      <c r="S5" s="65">
        <v>17.899999999999999</v>
      </c>
      <c r="T5" s="65">
        <v>4.5999999999999996</v>
      </c>
      <c r="U5" s="66">
        <v>4.4000000000000004</v>
      </c>
      <c r="V5" s="54">
        <f>SMALL(C5:U5,2)-SMALL(C5:U5,1)</f>
        <v>0.89999999999999991</v>
      </c>
    </row>
    <row r="6" spans="2:24">
      <c r="B6" s="63" t="s">
        <v>23</v>
      </c>
      <c r="C6" s="67">
        <v>11</v>
      </c>
      <c r="D6" s="64" t="s">
        <v>47</v>
      </c>
      <c r="E6" s="68">
        <v>20.7</v>
      </c>
      <c r="F6" s="68">
        <v>11.8</v>
      </c>
      <c r="G6" s="68">
        <v>12.9</v>
      </c>
      <c r="H6" s="68">
        <v>13.2</v>
      </c>
      <c r="I6" s="68">
        <v>13.5</v>
      </c>
      <c r="J6" s="68">
        <v>11.4</v>
      </c>
      <c r="K6" s="56">
        <v>6.4</v>
      </c>
      <c r="L6" s="68">
        <v>12.9</v>
      </c>
      <c r="M6" s="68">
        <v>27.7</v>
      </c>
      <c r="N6" s="68">
        <v>26.6</v>
      </c>
      <c r="O6" s="68">
        <v>27.7</v>
      </c>
      <c r="P6" s="68">
        <v>32.5</v>
      </c>
      <c r="Q6" s="68">
        <v>26.6</v>
      </c>
      <c r="R6" s="68">
        <v>27.6</v>
      </c>
      <c r="S6" s="68">
        <v>27.2</v>
      </c>
      <c r="T6" s="68">
        <v>13.9</v>
      </c>
      <c r="U6" s="69">
        <v>13.7</v>
      </c>
      <c r="V6" s="55">
        <f t="shared" ref="V6:V23" si="0">SMALL(C6:U6,2)-SMALL(C6:U6,1)</f>
        <v>4.5999999999999996</v>
      </c>
      <c r="W6" s="54">
        <f>MIN(C6:U6)</f>
        <v>6.4</v>
      </c>
    </row>
    <row r="7" spans="2:24">
      <c r="B7" s="63" t="s">
        <v>24</v>
      </c>
      <c r="C7" s="67">
        <v>15.6</v>
      </c>
      <c r="D7" s="68">
        <v>20.9</v>
      </c>
      <c r="E7" s="64" t="s">
        <v>47</v>
      </c>
      <c r="F7" s="68">
        <v>19.399999999999999</v>
      </c>
      <c r="G7" s="68">
        <v>14.2</v>
      </c>
      <c r="H7" s="68">
        <v>13.2</v>
      </c>
      <c r="I7" s="68">
        <v>11.6</v>
      </c>
      <c r="J7" s="68">
        <v>17.600000000000001</v>
      </c>
      <c r="K7" s="68">
        <v>27.2</v>
      </c>
      <c r="L7" s="68">
        <v>27.1</v>
      </c>
      <c r="M7" s="68">
        <v>4.5</v>
      </c>
      <c r="N7" s="68">
        <v>8.5</v>
      </c>
      <c r="O7" s="68">
        <v>9.6</v>
      </c>
      <c r="P7" s="68">
        <v>10.7</v>
      </c>
      <c r="Q7" s="68">
        <v>8.5</v>
      </c>
      <c r="R7" s="68">
        <v>9.5</v>
      </c>
      <c r="S7" s="68">
        <v>22.4</v>
      </c>
      <c r="T7" s="68">
        <v>11.6</v>
      </c>
      <c r="U7" s="69">
        <v>10.8</v>
      </c>
      <c r="V7" s="54">
        <f t="shared" si="0"/>
        <v>4</v>
      </c>
    </row>
    <row r="8" spans="2:24">
      <c r="B8" s="63" t="s">
        <v>25</v>
      </c>
      <c r="C8" s="67">
        <v>1.5</v>
      </c>
      <c r="D8" s="68">
        <v>11.8</v>
      </c>
      <c r="E8" s="68">
        <v>19.2</v>
      </c>
      <c r="F8" s="64" t="s">
        <v>47</v>
      </c>
      <c r="G8" s="68">
        <v>1.2</v>
      </c>
      <c r="H8" s="68">
        <v>1.2</v>
      </c>
      <c r="I8" s="68">
        <v>2.7</v>
      </c>
      <c r="J8" s="68">
        <v>5.5</v>
      </c>
      <c r="K8" s="68">
        <v>15.1</v>
      </c>
      <c r="L8" s="68">
        <v>15.3</v>
      </c>
      <c r="M8" s="68">
        <v>16.600000000000001</v>
      </c>
      <c r="N8" s="68">
        <v>21.1</v>
      </c>
      <c r="O8" s="68">
        <v>21.5</v>
      </c>
      <c r="P8" s="68">
        <v>21.7</v>
      </c>
      <c r="Q8" s="68">
        <v>21.1</v>
      </c>
      <c r="R8" s="68">
        <v>22.1</v>
      </c>
      <c r="S8" s="68">
        <v>18</v>
      </c>
      <c r="T8" s="68">
        <v>3.4</v>
      </c>
      <c r="U8" s="69">
        <v>3.2</v>
      </c>
      <c r="V8" s="54">
        <f t="shared" si="0"/>
        <v>0</v>
      </c>
    </row>
    <row r="9" spans="2:24">
      <c r="B9" s="63" t="s">
        <v>26</v>
      </c>
      <c r="C9" s="67">
        <v>2.4</v>
      </c>
      <c r="D9" s="68">
        <v>12.9</v>
      </c>
      <c r="E9" s="68">
        <v>14.3</v>
      </c>
      <c r="F9" s="68">
        <v>1.2</v>
      </c>
      <c r="G9" s="64" t="s">
        <v>47</v>
      </c>
      <c r="H9" s="68">
        <v>1.2</v>
      </c>
      <c r="I9" s="68">
        <v>2.7</v>
      </c>
      <c r="J9" s="68">
        <v>4.4000000000000004</v>
      </c>
      <c r="K9" s="68">
        <v>15.9</v>
      </c>
      <c r="L9" s="68">
        <v>14.2</v>
      </c>
      <c r="M9" s="68">
        <v>16.3</v>
      </c>
      <c r="N9" s="68">
        <v>20.6</v>
      </c>
      <c r="O9" s="68">
        <v>21.3</v>
      </c>
      <c r="P9" s="68">
        <v>21.1</v>
      </c>
      <c r="Q9" s="68">
        <v>20.6</v>
      </c>
      <c r="R9" s="68">
        <v>21.2</v>
      </c>
      <c r="S9" s="68">
        <v>16.8</v>
      </c>
      <c r="T9" s="68">
        <v>3.6</v>
      </c>
      <c r="U9" s="69">
        <v>3.4</v>
      </c>
      <c r="V9" s="54">
        <f t="shared" si="0"/>
        <v>0</v>
      </c>
      <c r="X9" s="54" t="s">
        <v>49</v>
      </c>
    </row>
    <row r="10" spans="2:24">
      <c r="B10" s="63" t="s">
        <v>27</v>
      </c>
      <c r="C10" s="67">
        <v>2.4</v>
      </c>
      <c r="D10" s="68">
        <v>13.2</v>
      </c>
      <c r="E10" s="68">
        <v>13.2</v>
      </c>
      <c r="F10" s="68">
        <v>1.3</v>
      </c>
      <c r="G10" s="68">
        <v>1.2</v>
      </c>
      <c r="H10" s="64" t="s">
        <v>47</v>
      </c>
      <c r="I10" s="68">
        <v>1.7</v>
      </c>
      <c r="J10" s="68">
        <v>5.5</v>
      </c>
      <c r="K10" s="68">
        <v>16</v>
      </c>
      <c r="L10" s="68">
        <v>15.3</v>
      </c>
      <c r="M10" s="68">
        <v>15.2</v>
      </c>
      <c r="N10" s="68">
        <v>19.5</v>
      </c>
      <c r="O10" s="68">
        <v>19.100000000000001</v>
      </c>
      <c r="P10" s="68">
        <v>20</v>
      </c>
      <c r="Q10" s="68">
        <v>19.5</v>
      </c>
      <c r="R10" s="68">
        <v>20.399999999999999</v>
      </c>
      <c r="S10" s="68">
        <v>16.3</v>
      </c>
      <c r="T10" s="68">
        <v>2.6</v>
      </c>
      <c r="U10" s="69">
        <v>2.4</v>
      </c>
      <c r="V10" s="54">
        <f t="shared" si="0"/>
        <v>0.10000000000000009</v>
      </c>
    </row>
    <row r="11" spans="2:24">
      <c r="B11" s="63" t="s">
        <v>28</v>
      </c>
      <c r="C11" s="67">
        <v>3.4</v>
      </c>
      <c r="D11" s="68">
        <v>13.5</v>
      </c>
      <c r="E11" s="68">
        <v>11.6</v>
      </c>
      <c r="F11" s="68">
        <v>2.2999999999999998</v>
      </c>
      <c r="G11" s="68">
        <v>3</v>
      </c>
      <c r="H11" s="68">
        <v>2.1</v>
      </c>
      <c r="I11" s="64" t="s">
        <v>47</v>
      </c>
      <c r="J11" s="68">
        <v>6.6</v>
      </c>
      <c r="K11" s="68">
        <v>17.8</v>
      </c>
      <c r="L11" s="68">
        <v>17.3</v>
      </c>
      <c r="M11" s="68">
        <v>13.5</v>
      </c>
      <c r="N11" s="68">
        <v>17.600000000000001</v>
      </c>
      <c r="O11" s="68">
        <v>17.5</v>
      </c>
      <c r="P11" s="68">
        <v>18.399999999999999</v>
      </c>
      <c r="Q11" s="68">
        <v>17.600000000000001</v>
      </c>
      <c r="R11" s="68">
        <v>17.3</v>
      </c>
      <c r="S11" s="68">
        <v>14.7</v>
      </c>
      <c r="T11" s="68">
        <v>1</v>
      </c>
      <c r="U11" s="69">
        <v>0.8</v>
      </c>
      <c r="V11" s="54">
        <f t="shared" si="0"/>
        <v>0.19999999999999996</v>
      </c>
    </row>
    <row r="12" spans="2:24">
      <c r="B12" s="63" t="s">
        <v>29</v>
      </c>
      <c r="C12" s="67">
        <v>7.5</v>
      </c>
      <c r="D12" s="68">
        <v>11.4</v>
      </c>
      <c r="E12" s="68">
        <v>17.899999999999999</v>
      </c>
      <c r="F12" s="68">
        <v>5.9</v>
      </c>
      <c r="G12" s="68">
        <v>4.5999999999999996</v>
      </c>
      <c r="H12" s="68">
        <v>5.9</v>
      </c>
      <c r="I12" s="68">
        <v>6.8</v>
      </c>
      <c r="J12" s="64" t="s">
        <v>47</v>
      </c>
      <c r="K12" s="68">
        <v>13.6</v>
      </c>
      <c r="L12" s="68">
        <v>9.6</v>
      </c>
      <c r="M12" s="68">
        <v>19.899999999999999</v>
      </c>
      <c r="N12" s="68">
        <v>24.2</v>
      </c>
      <c r="O12" s="68">
        <v>25.3</v>
      </c>
      <c r="P12" s="68">
        <v>30.1</v>
      </c>
      <c r="Q12" s="68">
        <v>24.2</v>
      </c>
      <c r="R12" s="68">
        <v>25.1</v>
      </c>
      <c r="S12" s="68">
        <v>20.3</v>
      </c>
      <c r="T12" s="68">
        <v>7.7</v>
      </c>
      <c r="U12" s="69">
        <v>7.5</v>
      </c>
      <c r="V12" s="54">
        <f t="shared" si="0"/>
        <v>1.3000000000000007</v>
      </c>
    </row>
    <row r="13" spans="2:24">
      <c r="B13" s="63" t="s">
        <v>30</v>
      </c>
      <c r="C13" s="67">
        <v>13.8</v>
      </c>
      <c r="D13" s="68">
        <v>6.4</v>
      </c>
      <c r="E13" s="68">
        <v>27</v>
      </c>
      <c r="F13" s="68">
        <v>14.8</v>
      </c>
      <c r="G13" s="68">
        <v>15.7</v>
      </c>
      <c r="H13" s="68">
        <v>15.7</v>
      </c>
      <c r="I13" s="68">
        <v>17.5</v>
      </c>
      <c r="J13" s="68">
        <v>14.2</v>
      </c>
      <c r="K13" s="64" t="s">
        <v>47</v>
      </c>
      <c r="L13" s="68">
        <v>9.8000000000000007</v>
      </c>
      <c r="M13" s="68">
        <v>29</v>
      </c>
      <c r="N13" s="68">
        <v>32.9</v>
      </c>
      <c r="O13" s="68">
        <v>34.1</v>
      </c>
      <c r="P13" s="68">
        <v>38.9</v>
      </c>
      <c r="Q13" s="68">
        <v>33</v>
      </c>
      <c r="R13" s="68">
        <v>33.9</v>
      </c>
      <c r="S13" s="68">
        <v>31.9</v>
      </c>
      <c r="T13" s="68">
        <v>18.2</v>
      </c>
      <c r="U13" s="69">
        <v>18</v>
      </c>
      <c r="V13" s="54">
        <f t="shared" si="0"/>
        <v>3.4000000000000004</v>
      </c>
    </row>
    <row r="14" spans="2:24">
      <c r="B14" s="63" t="s">
        <v>31</v>
      </c>
      <c r="C14" s="67">
        <v>14.5</v>
      </c>
      <c r="D14" s="68">
        <v>12.9</v>
      </c>
      <c r="E14" s="68">
        <v>27</v>
      </c>
      <c r="F14" s="68">
        <v>15</v>
      </c>
      <c r="G14" s="68">
        <v>13.7</v>
      </c>
      <c r="H14" s="68">
        <v>14.9</v>
      </c>
      <c r="I14" s="68">
        <v>16.8</v>
      </c>
      <c r="J14" s="68">
        <v>10</v>
      </c>
      <c r="K14" s="68">
        <v>9.3000000000000007</v>
      </c>
      <c r="L14" s="64" t="s">
        <v>47</v>
      </c>
      <c r="M14" s="68">
        <v>29</v>
      </c>
      <c r="N14" s="68">
        <v>33.299999999999997</v>
      </c>
      <c r="O14" s="68">
        <v>34.4</v>
      </c>
      <c r="P14" s="68">
        <v>39.200000000000003</v>
      </c>
      <c r="Q14" s="68">
        <v>33.299999999999997</v>
      </c>
      <c r="R14" s="68">
        <v>34.200000000000003</v>
      </c>
      <c r="S14" s="68">
        <v>29.4</v>
      </c>
      <c r="T14" s="68">
        <v>16.8</v>
      </c>
      <c r="U14" s="69">
        <v>16.600000000000001</v>
      </c>
      <c r="V14" s="54">
        <f t="shared" si="0"/>
        <v>0.69999999999999929</v>
      </c>
    </row>
    <row r="15" spans="2:24">
      <c r="B15" s="63" t="s">
        <v>32</v>
      </c>
      <c r="C15" s="67">
        <v>17.100000000000001</v>
      </c>
      <c r="D15" s="68">
        <v>27.7</v>
      </c>
      <c r="E15" s="68">
        <v>4.5</v>
      </c>
      <c r="F15" s="68">
        <v>16.8</v>
      </c>
      <c r="G15" s="68">
        <v>16.100000000000001</v>
      </c>
      <c r="H15" s="68">
        <v>15.1</v>
      </c>
      <c r="I15" s="68">
        <v>13.5</v>
      </c>
      <c r="J15" s="68">
        <v>19.5</v>
      </c>
      <c r="K15" s="68">
        <v>30.7</v>
      </c>
      <c r="L15" s="68">
        <v>29.3</v>
      </c>
      <c r="M15" s="64" t="s">
        <v>47</v>
      </c>
      <c r="N15" s="68">
        <v>4</v>
      </c>
      <c r="O15" s="68">
        <v>5.0999999999999996</v>
      </c>
      <c r="P15" s="68">
        <v>6.2</v>
      </c>
      <c r="Q15" s="68">
        <v>4</v>
      </c>
      <c r="R15" s="68">
        <v>5</v>
      </c>
      <c r="S15" s="68">
        <v>16.600000000000001</v>
      </c>
      <c r="T15" s="68">
        <v>13.5</v>
      </c>
      <c r="U15" s="69">
        <v>12.8</v>
      </c>
      <c r="V15" s="54">
        <f t="shared" si="0"/>
        <v>0</v>
      </c>
    </row>
    <row r="16" spans="2:24">
      <c r="B16" s="63" t="s">
        <v>33</v>
      </c>
      <c r="C16" s="67">
        <v>26.4</v>
      </c>
      <c r="D16" s="68">
        <v>26.6</v>
      </c>
      <c r="E16" s="68">
        <v>8.5</v>
      </c>
      <c r="F16" s="68">
        <v>20.2</v>
      </c>
      <c r="G16" s="68">
        <v>19.600000000000001</v>
      </c>
      <c r="H16" s="68">
        <v>18.600000000000001</v>
      </c>
      <c r="I16" s="68">
        <v>16.8</v>
      </c>
      <c r="J16" s="68">
        <v>23</v>
      </c>
      <c r="K16" s="68">
        <v>32.299999999999997</v>
      </c>
      <c r="L16" s="68">
        <v>32.700000000000003</v>
      </c>
      <c r="M16" s="68">
        <v>3.9</v>
      </c>
      <c r="N16" s="64" t="s">
        <v>47</v>
      </c>
      <c r="O16" s="68">
        <v>1.3</v>
      </c>
      <c r="P16" s="68">
        <v>2.4</v>
      </c>
      <c r="Q16" s="68">
        <v>0.2</v>
      </c>
      <c r="R16" s="68">
        <v>1.1000000000000001</v>
      </c>
      <c r="S16" s="68">
        <v>19</v>
      </c>
      <c r="T16" s="68">
        <v>17</v>
      </c>
      <c r="U16" s="69">
        <v>16.2</v>
      </c>
      <c r="V16" s="54">
        <f t="shared" si="0"/>
        <v>0.90000000000000013</v>
      </c>
    </row>
    <row r="17" spans="1:25">
      <c r="B17" s="63" t="s">
        <v>34</v>
      </c>
      <c r="C17" s="67">
        <v>26.2</v>
      </c>
      <c r="D17" s="68">
        <v>27.7</v>
      </c>
      <c r="E17" s="68">
        <v>9.6</v>
      </c>
      <c r="F17" s="68">
        <v>20.7</v>
      </c>
      <c r="G17" s="68">
        <v>20.7</v>
      </c>
      <c r="H17" s="68">
        <v>19.8</v>
      </c>
      <c r="I17" s="68">
        <v>17.5</v>
      </c>
      <c r="J17" s="68">
        <v>24.2</v>
      </c>
      <c r="K17" s="68">
        <v>33.4</v>
      </c>
      <c r="L17" s="68">
        <v>33.9</v>
      </c>
      <c r="M17" s="68">
        <v>5.0999999999999996</v>
      </c>
      <c r="N17" s="68">
        <v>1.2</v>
      </c>
      <c r="O17" s="64" t="s">
        <v>47</v>
      </c>
      <c r="P17" s="68">
        <v>1.2</v>
      </c>
      <c r="Q17" s="68">
        <v>1.2</v>
      </c>
      <c r="R17" s="68">
        <v>0.2</v>
      </c>
      <c r="S17" s="68">
        <v>18.2</v>
      </c>
      <c r="T17" s="68">
        <v>17.5</v>
      </c>
      <c r="U17" s="69">
        <v>17.399999999999999</v>
      </c>
      <c r="V17" s="54">
        <f t="shared" si="0"/>
        <v>1</v>
      </c>
    </row>
    <row r="18" spans="1:25">
      <c r="B18" s="63" t="s">
        <v>35</v>
      </c>
      <c r="C18" s="67">
        <v>31</v>
      </c>
      <c r="D18" s="68">
        <v>32.5</v>
      </c>
      <c r="E18" s="68">
        <v>10.8</v>
      </c>
      <c r="F18" s="68">
        <v>21.7</v>
      </c>
      <c r="G18" s="68">
        <v>21.1</v>
      </c>
      <c r="H18" s="68">
        <v>23.9</v>
      </c>
      <c r="I18" s="68">
        <v>18.5</v>
      </c>
      <c r="J18" s="68">
        <v>26</v>
      </c>
      <c r="K18" s="68">
        <v>35.4</v>
      </c>
      <c r="L18" s="68">
        <v>38</v>
      </c>
      <c r="M18" s="68">
        <v>6.3</v>
      </c>
      <c r="N18" s="68">
        <v>2.2999999999999998</v>
      </c>
      <c r="O18" s="68">
        <v>1.2</v>
      </c>
      <c r="P18" s="64" t="s">
        <v>47</v>
      </c>
      <c r="Q18" s="68">
        <v>2.4</v>
      </c>
      <c r="R18" s="68">
        <v>1.3</v>
      </c>
      <c r="S18" s="68">
        <v>18.7</v>
      </c>
      <c r="T18" s="68">
        <v>19.3</v>
      </c>
      <c r="U18" s="69">
        <v>19</v>
      </c>
      <c r="V18" s="54">
        <f t="shared" si="0"/>
        <v>0.10000000000000009</v>
      </c>
    </row>
    <row r="19" spans="1:25">
      <c r="B19" s="63" t="s">
        <v>36</v>
      </c>
      <c r="C19" s="67">
        <v>26.4</v>
      </c>
      <c r="D19" s="68">
        <v>26.6</v>
      </c>
      <c r="E19" s="68">
        <v>8.5</v>
      </c>
      <c r="F19" s="68">
        <v>20.3</v>
      </c>
      <c r="G19" s="68">
        <v>19.7</v>
      </c>
      <c r="H19" s="68">
        <v>18.7</v>
      </c>
      <c r="I19" s="68">
        <v>16.8</v>
      </c>
      <c r="J19" s="68">
        <v>23.1</v>
      </c>
      <c r="K19" s="68">
        <v>32.299999999999997</v>
      </c>
      <c r="L19" s="68">
        <v>32.799999999999997</v>
      </c>
      <c r="M19" s="68">
        <v>4</v>
      </c>
      <c r="N19" s="68">
        <v>0.1</v>
      </c>
      <c r="O19" s="68">
        <v>1.2</v>
      </c>
      <c r="P19" s="68">
        <v>2.2999999999999998</v>
      </c>
      <c r="Q19" s="64" t="s">
        <v>47</v>
      </c>
      <c r="R19" s="68">
        <v>1.1000000000000001</v>
      </c>
      <c r="S19" s="68">
        <v>18.899999999999999</v>
      </c>
      <c r="T19" s="68">
        <v>16.3</v>
      </c>
      <c r="U19" s="69">
        <v>16.3</v>
      </c>
      <c r="V19" s="54">
        <f t="shared" si="0"/>
        <v>1</v>
      </c>
    </row>
    <row r="20" spans="1:25">
      <c r="B20" s="63" t="s">
        <v>37</v>
      </c>
      <c r="C20" s="67">
        <v>26.1</v>
      </c>
      <c r="D20" s="68">
        <v>27.6</v>
      </c>
      <c r="E20" s="68">
        <v>9.5</v>
      </c>
      <c r="F20" s="68">
        <v>20.6</v>
      </c>
      <c r="G20" s="68">
        <v>19.899999999999999</v>
      </c>
      <c r="H20" s="68">
        <v>19.600000000000001</v>
      </c>
      <c r="I20" s="68">
        <v>17.3</v>
      </c>
      <c r="J20" s="68">
        <v>23.3</v>
      </c>
      <c r="K20" s="68">
        <v>33.299999999999997</v>
      </c>
      <c r="L20" s="68">
        <v>33.799999999999997</v>
      </c>
      <c r="M20" s="68">
        <v>5</v>
      </c>
      <c r="N20" s="68">
        <v>1</v>
      </c>
      <c r="O20" s="68">
        <v>0.2</v>
      </c>
      <c r="P20" s="68">
        <v>1.3</v>
      </c>
      <c r="Q20" s="68">
        <v>1.1000000000000001</v>
      </c>
      <c r="R20" s="64" t="s">
        <v>47</v>
      </c>
      <c r="S20" s="68">
        <v>18.3</v>
      </c>
      <c r="T20" s="68">
        <v>17.3</v>
      </c>
      <c r="U20" s="69">
        <v>17</v>
      </c>
      <c r="V20" s="54">
        <f t="shared" si="0"/>
        <v>0.8</v>
      </c>
    </row>
    <row r="21" spans="1:25">
      <c r="B21" s="63" t="s">
        <v>38</v>
      </c>
      <c r="C21" s="67">
        <v>17.899999999999999</v>
      </c>
      <c r="D21" s="68">
        <v>27.2</v>
      </c>
      <c r="E21" s="68">
        <v>22.4</v>
      </c>
      <c r="F21" s="68">
        <v>17.600000000000001</v>
      </c>
      <c r="G21" s="68">
        <v>16.7</v>
      </c>
      <c r="H21" s="68">
        <v>16</v>
      </c>
      <c r="I21" s="68">
        <v>14.8</v>
      </c>
      <c r="J21" s="68">
        <v>20</v>
      </c>
      <c r="K21" s="68">
        <v>31.6</v>
      </c>
      <c r="L21" s="68">
        <v>29.8</v>
      </c>
      <c r="M21" s="68">
        <v>16.600000000000001</v>
      </c>
      <c r="N21" s="68">
        <v>18.8</v>
      </c>
      <c r="O21" s="68">
        <v>18.2</v>
      </c>
      <c r="P21" s="68">
        <v>18.7</v>
      </c>
      <c r="Q21" s="68">
        <v>18.8</v>
      </c>
      <c r="R21" s="68">
        <v>18.399999999999999</v>
      </c>
      <c r="S21" s="64" t="s">
        <v>47</v>
      </c>
      <c r="T21" s="70">
        <v>14.4</v>
      </c>
      <c r="U21" s="69">
        <v>13.7</v>
      </c>
      <c r="V21" s="54">
        <f t="shared" si="0"/>
        <v>0.70000000000000107</v>
      </c>
    </row>
    <row r="22" spans="1:25">
      <c r="B22" s="63" t="s">
        <v>39</v>
      </c>
      <c r="C22" s="67">
        <v>4.7</v>
      </c>
      <c r="D22" s="68">
        <v>13.9</v>
      </c>
      <c r="E22" s="68">
        <v>10.4</v>
      </c>
      <c r="F22" s="68">
        <v>3.7</v>
      </c>
      <c r="G22" s="68">
        <v>3.7</v>
      </c>
      <c r="H22" s="68">
        <v>2.7</v>
      </c>
      <c r="I22" s="68">
        <v>1.1000000000000001</v>
      </c>
      <c r="J22" s="68">
        <v>7.6</v>
      </c>
      <c r="K22" s="68">
        <v>19.399999999999999</v>
      </c>
      <c r="L22" s="68">
        <v>17.399999999999999</v>
      </c>
      <c r="M22" s="68">
        <v>12.6</v>
      </c>
      <c r="N22" s="68">
        <v>16.600000000000001</v>
      </c>
      <c r="O22" s="68">
        <v>17.8</v>
      </c>
      <c r="P22" s="68">
        <v>17.5</v>
      </c>
      <c r="Q22" s="68">
        <v>16.7</v>
      </c>
      <c r="R22" s="68">
        <v>16.399999999999999</v>
      </c>
      <c r="S22" s="68">
        <v>13.4</v>
      </c>
      <c r="T22" s="71" t="s">
        <v>47</v>
      </c>
      <c r="U22" s="69">
        <v>0.4</v>
      </c>
      <c r="V22" s="54">
        <f t="shared" si="0"/>
        <v>0.70000000000000007</v>
      </c>
    </row>
    <row r="23" spans="1:25" ht="13.5" thickBot="1">
      <c r="B23" s="72" t="s">
        <v>40</v>
      </c>
      <c r="C23" s="73">
        <v>4.4000000000000004</v>
      </c>
      <c r="D23" s="74">
        <v>13.7</v>
      </c>
      <c r="E23" s="74">
        <v>10.9</v>
      </c>
      <c r="F23" s="74">
        <v>3.4</v>
      </c>
      <c r="G23" s="74">
        <v>3.4</v>
      </c>
      <c r="H23" s="74">
        <v>2.4</v>
      </c>
      <c r="I23" s="74">
        <v>0.8</v>
      </c>
      <c r="J23" s="74">
        <v>7.3</v>
      </c>
      <c r="K23" s="74">
        <v>18.100000000000001</v>
      </c>
      <c r="L23" s="74">
        <v>17.100000000000001</v>
      </c>
      <c r="M23" s="74">
        <v>12.8</v>
      </c>
      <c r="N23" s="74">
        <v>17.100000000000001</v>
      </c>
      <c r="O23" s="74">
        <v>18.600000000000001</v>
      </c>
      <c r="P23" s="74">
        <v>19.7</v>
      </c>
      <c r="Q23" s="74">
        <v>17.399999999999999</v>
      </c>
      <c r="R23" s="74">
        <v>18.3</v>
      </c>
      <c r="S23" s="74">
        <v>13.7</v>
      </c>
      <c r="T23" s="74">
        <v>0.3</v>
      </c>
      <c r="U23" s="64" t="s">
        <v>47</v>
      </c>
      <c r="V23" s="54">
        <f t="shared" si="0"/>
        <v>0.5</v>
      </c>
    </row>
    <row r="24" spans="1:25">
      <c r="A24" s="54">
        <f>MAX(C24:U24)</f>
        <v>4.5999999999999996</v>
      </c>
      <c r="B24" s="75" t="s">
        <v>48</v>
      </c>
      <c r="C24" s="54">
        <f>SMALL(C5:C23,2)-SMALL(C5:C23,1)</f>
        <v>0.89999999999999991</v>
      </c>
      <c r="D24" s="54">
        <f t="shared" ref="D24:U24" si="1">SMALL(D5:D23,2)-SMALL(D5:D23,1)</f>
        <v>4.5999999999999996</v>
      </c>
      <c r="E24" s="54">
        <f t="shared" si="1"/>
        <v>4</v>
      </c>
      <c r="F24" s="54">
        <f t="shared" si="1"/>
        <v>0.10000000000000009</v>
      </c>
      <c r="G24" s="54">
        <f t="shared" si="1"/>
        <v>0</v>
      </c>
      <c r="H24" s="54">
        <f t="shared" si="1"/>
        <v>0</v>
      </c>
      <c r="I24" s="54">
        <f t="shared" si="1"/>
        <v>0.30000000000000004</v>
      </c>
      <c r="J24" s="54">
        <f t="shared" si="1"/>
        <v>1.0999999999999996</v>
      </c>
      <c r="K24" s="54">
        <f t="shared" si="1"/>
        <v>2.9000000000000004</v>
      </c>
      <c r="L24" s="54">
        <f t="shared" si="1"/>
        <v>0.20000000000000107</v>
      </c>
      <c r="M24" s="54">
        <f t="shared" si="1"/>
        <v>0.10000000000000009</v>
      </c>
      <c r="N24" s="54">
        <f t="shared" si="1"/>
        <v>0.9</v>
      </c>
      <c r="O24" s="54">
        <f t="shared" si="1"/>
        <v>1</v>
      </c>
      <c r="P24" s="54">
        <f t="shared" si="1"/>
        <v>0.10000000000000009</v>
      </c>
      <c r="Q24" s="54">
        <f t="shared" si="1"/>
        <v>0.90000000000000013</v>
      </c>
      <c r="R24" s="54">
        <f t="shared" si="1"/>
        <v>0.90000000000000013</v>
      </c>
      <c r="S24" s="54">
        <f t="shared" si="1"/>
        <v>0.29999999999999893</v>
      </c>
      <c r="T24" s="54">
        <f t="shared" si="1"/>
        <v>0.7</v>
      </c>
      <c r="U24" s="54">
        <f t="shared" si="1"/>
        <v>0.4</v>
      </c>
    </row>
    <row r="26" spans="1:25" ht="13.5" thickBot="1">
      <c r="V26" s="54">
        <f>MAX(V28:V46)</f>
        <v>4</v>
      </c>
    </row>
    <row r="27" spans="1:25" ht="13.5" thickBot="1">
      <c r="B27" s="58"/>
      <c r="C27" s="59" t="s">
        <v>22</v>
      </c>
      <c r="D27" s="60" t="s">
        <v>23</v>
      </c>
      <c r="E27" s="60" t="s">
        <v>24</v>
      </c>
      <c r="F27" s="60" t="s">
        <v>25</v>
      </c>
      <c r="G27" s="60" t="s">
        <v>26</v>
      </c>
      <c r="H27" s="60" t="s">
        <v>27</v>
      </c>
      <c r="I27" s="60" t="s">
        <v>28</v>
      </c>
      <c r="J27" s="60" t="s">
        <v>29</v>
      </c>
      <c r="K27" s="60" t="s">
        <v>30</v>
      </c>
      <c r="L27" s="60" t="s">
        <v>31</v>
      </c>
      <c r="M27" s="60" t="s">
        <v>32</v>
      </c>
      <c r="N27" s="60" t="s">
        <v>33</v>
      </c>
      <c r="O27" s="60" t="s">
        <v>34</v>
      </c>
      <c r="P27" s="60" t="s">
        <v>35</v>
      </c>
      <c r="Q27" s="60" t="s">
        <v>36</v>
      </c>
      <c r="R27" s="60" t="s">
        <v>37</v>
      </c>
      <c r="S27" s="60" t="s">
        <v>38</v>
      </c>
      <c r="T27" s="60" t="s">
        <v>39</v>
      </c>
      <c r="U27" s="61" t="s">
        <v>40</v>
      </c>
      <c r="V27" s="62" t="s">
        <v>50</v>
      </c>
    </row>
    <row r="28" spans="1:25">
      <c r="B28" s="63" t="s">
        <v>22</v>
      </c>
      <c r="C28" s="64" t="s">
        <v>47</v>
      </c>
      <c r="D28" s="65">
        <v>11</v>
      </c>
      <c r="E28" s="65">
        <v>15.1</v>
      </c>
      <c r="F28" s="65">
        <v>1.5</v>
      </c>
      <c r="G28" s="65">
        <v>2.4</v>
      </c>
      <c r="H28" s="65">
        <v>2.4</v>
      </c>
      <c r="I28" s="65">
        <v>3.6</v>
      </c>
      <c r="J28" s="65">
        <v>7.5</v>
      </c>
      <c r="K28" s="57"/>
      <c r="L28" s="65">
        <v>14.5</v>
      </c>
      <c r="M28" s="65">
        <v>17.100000000000001</v>
      </c>
      <c r="N28" s="65">
        <v>26.4</v>
      </c>
      <c r="O28" s="65">
        <v>26.2</v>
      </c>
      <c r="P28" s="65">
        <v>31</v>
      </c>
      <c r="Q28" s="65">
        <v>26.4</v>
      </c>
      <c r="R28" s="65">
        <v>26.1</v>
      </c>
      <c r="S28" s="65">
        <v>17.899999999999999</v>
      </c>
      <c r="T28" s="65">
        <v>4.5999999999999996</v>
      </c>
      <c r="U28" s="66">
        <v>4.4000000000000004</v>
      </c>
      <c r="V28" s="54">
        <f>SMALL(C28:U28,2)-SMALL(C28:U28,1)</f>
        <v>0.89999999999999991</v>
      </c>
    </row>
    <row r="29" spans="1:25">
      <c r="B29" s="63" t="s">
        <v>23</v>
      </c>
      <c r="C29" s="57"/>
      <c r="D29" s="57"/>
      <c r="E29" s="57"/>
      <c r="F29" s="57"/>
      <c r="G29" s="57"/>
      <c r="H29" s="57"/>
      <c r="I29" s="57"/>
      <c r="J29" s="57"/>
      <c r="K29" s="56">
        <v>6.4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76" t="s">
        <v>47</v>
      </c>
    </row>
    <row r="30" spans="1:25">
      <c r="B30" s="63" t="s">
        <v>24</v>
      </c>
      <c r="C30" s="67">
        <v>15.6</v>
      </c>
      <c r="D30" s="68">
        <v>20.9</v>
      </c>
      <c r="E30" s="64" t="s">
        <v>47</v>
      </c>
      <c r="F30" s="68">
        <v>19.399999999999999</v>
      </c>
      <c r="G30" s="68">
        <v>14.2</v>
      </c>
      <c r="H30" s="68">
        <v>13.2</v>
      </c>
      <c r="I30" s="68">
        <v>11.6</v>
      </c>
      <c r="J30" s="68">
        <v>17.600000000000001</v>
      </c>
      <c r="K30" s="57"/>
      <c r="L30" s="68">
        <v>27.1</v>
      </c>
      <c r="M30" s="56">
        <v>4.5</v>
      </c>
      <c r="N30" s="68">
        <v>8.5</v>
      </c>
      <c r="O30" s="68">
        <v>9.6</v>
      </c>
      <c r="P30" s="68">
        <v>10.7</v>
      </c>
      <c r="Q30" s="68">
        <v>8.5</v>
      </c>
      <c r="R30" s="68">
        <v>9.5</v>
      </c>
      <c r="S30" s="68">
        <v>22.4</v>
      </c>
      <c r="T30" s="68">
        <v>11.6</v>
      </c>
      <c r="U30" s="69">
        <v>10.8</v>
      </c>
      <c r="V30" s="55">
        <f t="shared" ref="V30:V46" si="2">SMALL(C30:U30,2)-SMALL(C30:U30,1)</f>
        <v>4</v>
      </c>
      <c r="W30" s="54">
        <f>MIN(C30:U30)</f>
        <v>4.5</v>
      </c>
    </row>
    <row r="31" spans="1:25">
      <c r="B31" s="63" t="s">
        <v>25</v>
      </c>
      <c r="C31" s="67">
        <v>1.5</v>
      </c>
      <c r="D31" s="68">
        <v>11.8</v>
      </c>
      <c r="E31" s="68">
        <v>19.2</v>
      </c>
      <c r="F31" s="64" t="s">
        <v>47</v>
      </c>
      <c r="G31" s="68">
        <v>1.2</v>
      </c>
      <c r="H31" s="68">
        <v>1.2</v>
      </c>
      <c r="I31" s="68">
        <v>2.7</v>
      </c>
      <c r="J31" s="68">
        <v>5.5</v>
      </c>
      <c r="K31" s="57"/>
      <c r="L31" s="68">
        <v>15.3</v>
      </c>
      <c r="M31" s="68">
        <v>16.600000000000001</v>
      </c>
      <c r="N31" s="68">
        <v>21.1</v>
      </c>
      <c r="O31" s="68">
        <v>21.5</v>
      </c>
      <c r="P31" s="68">
        <v>21.7</v>
      </c>
      <c r="Q31" s="68">
        <v>21.1</v>
      </c>
      <c r="R31" s="68">
        <v>22.1</v>
      </c>
      <c r="S31" s="68">
        <v>18</v>
      </c>
      <c r="T31" s="68">
        <v>3.4</v>
      </c>
      <c r="U31" s="69">
        <v>3.2</v>
      </c>
      <c r="V31" s="54">
        <f t="shared" si="2"/>
        <v>0</v>
      </c>
    </row>
    <row r="32" spans="1:25">
      <c r="B32" s="63" t="s">
        <v>26</v>
      </c>
      <c r="C32" s="67">
        <v>2.4</v>
      </c>
      <c r="D32" s="68">
        <v>12.9</v>
      </c>
      <c r="E32" s="68">
        <v>14.3</v>
      </c>
      <c r="F32" s="68">
        <v>1.2</v>
      </c>
      <c r="G32" s="64" t="s">
        <v>47</v>
      </c>
      <c r="H32" s="68">
        <v>1.2</v>
      </c>
      <c r="I32" s="68">
        <v>2.7</v>
      </c>
      <c r="J32" s="68">
        <v>4.4000000000000004</v>
      </c>
      <c r="K32" s="57"/>
      <c r="L32" s="68">
        <v>14.2</v>
      </c>
      <c r="M32" s="68">
        <v>16.3</v>
      </c>
      <c r="N32" s="68">
        <v>20.6</v>
      </c>
      <c r="O32" s="68">
        <v>21.3</v>
      </c>
      <c r="P32" s="68">
        <v>21.1</v>
      </c>
      <c r="Q32" s="68">
        <v>20.6</v>
      </c>
      <c r="R32" s="68">
        <v>21.2</v>
      </c>
      <c r="S32" s="68">
        <v>16.8</v>
      </c>
      <c r="T32" s="68">
        <v>3.6</v>
      </c>
      <c r="U32" s="69">
        <v>3.4</v>
      </c>
      <c r="V32" s="54">
        <f t="shared" si="2"/>
        <v>0</v>
      </c>
      <c r="X32" s="54" t="s">
        <v>49</v>
      </c>
      <c r="Y32" s="54" t="s">
        <v>51</v>
      </c>
    </row>
    <row r="33" spans="1:22">
      <c r="B33" s="63" t="s">
        <v>27</v>
      </c>
      <c r="C33" s="67">
        <v>2.4</v>
      </c>
      <c r="D33" s="68">
        <v>13.2</v>
      </c>
      <c r="E33" s="68">
        <v>13.2</v>
      </c>
      <c r="F33" s="68">
        <v>1.3</v>
      </c>
      <c r="G33" s="68">
        <v>1.2</v>
      </c>
      <c r="H33" s="64" t="s">
        <v>47</v>
      </c>
      <c r="I33" s="68">
        <v>1.7</v>
      </c>
      <c r="J33" s="68">
        <v>5.5</v>
      </c>
      <c r="K33" s="57"/>
      <c r="L33" s="68">
        <v>15.3</v>
      </c>
      <c r="M33" s="68">
        <v>15.2</v>
      </c>
      <c r="N33" s="68">
        <v>19.5</v>
      </c>
      <c r="O33" s="68">
        <v>19.100000000000001</v>
      </c>
      <c r="P33" s="68">
        <v>20</v>
      </c>
      <c r="Q33" s="68">
        <v>19.5</v>
      </c>
      <c r="R33" s="68">
        <v>20.399999999999999</v>
      </c>
      <c r="S33" s="68">
        <v>16.3</v>
      </c>
      <c r="T33" s="68">
        <v>2.6</v>
      </c>
      <c r="U33" s="69">
        <v>2.4</v>
      </c>
      <c r="V33" s="54">
        <f t="shared" si="2"/>
        <v>0.10000000000000009</v>
      </c>
    </row>
    <row r="34" spans="1:22">
      <c r="B34" s="63" t="s">
        <v>28</v>
      </c>
      <c r="C34" s="67">
        <v>3.4</v>
      </c>
      <c r="D34" s="68">
        <v>13.5</v>
      </c>
      <c r="E34" s="68">
        <v>11.6</v>
      </c>
      <c r="F34" s="68">
        <v>2.2999999999999998</v>
      </c>
      <c r="G34" s="68">
        <v>3</v>
      </c>
      <c r="H34" s="68">
        <v>2.1</v>
      </c>
      <c r="I34" s="64" t="s">
        <v>47</v>
      </c>
      <c r="J34" s="68">
        <v>6.6</v>
      </c>
      <c r="K34" s="57"/>
      <c r="L34" s="68">
        <v>17.3</v>
      </c>
      <c r="M34" s="68">
        <v>13.5</v>
      </c>
      <c r="N34" s="68">
        <v>17.600000000000001</v>
      </c>
      <c r="O34" s="68">
        <v>17.5</v>
      </c>
      <c r="P34" s="68">
        <v>18.399999999999999</v>
      </c>
      <c r="Q34" s="68">
        <v>17.600000000000001</v>
      </c>
      <c r="R34" s="68">
        <v>17.3</v>
      </c>
      <c r="S34" s="68">
        <v>14.7</v>
      </c>
      <c r="T34" s="68">
        <v>1</v>
      </c>
      <c r="U34" s="69">
        <v>0.8</v>
      </c>
      <c r="V34" s="54">
        <f t="shared" si="2"/>
        <v>0.19999999999999996</v>
      </c>
    </row>
    <row r="35" spans="1:22">
      <c r="B35" s="63" t="s">
        <v>29</v>
      </c>
      <c r="C35" s="67">
        <v>7.5</v>
      </c>
      <c r="D35" s="68">
        <v>11.4</v>
      </c>
      <c r="E35" s="68">
        <v>17.899999999999999</v>
      </c>
      <c r="F35" s="68">
        <v>5.9</v>
      </c>
      <c r="G35" s="68">
        <v>4.5999999999999996</v>
      </c>
      <c r="H35" s="68">
        <v>5.9</v>
      </c>
      <c r="I35" s="68">
        <v>6.8</v>
      </c>
      <c r="J35" s="64" t="s">
        <v>47</v>
      </c>
      <c r="K35" s="57"/>
      <c r="L35" s="68">
        <v>9.6</v>
      </c>
      <c r="M35" s="68">
        <v>19.899999999999999</v>
      </c>
      <c r="N35" s="68">
        <v>24.2</v>
      </c>
      <c r="O35" s="68">
        <v>25.3</v>
      </c>
      <c r="P35" s="68">
        <v>30.1</v>
      </c>
      <c r="Q35" s="68">
        <v>24.2</v>
      </c>
      <c r="R35" s="68">
        <v>25.1</v>
      </c>
      <c r="S35" s="68">
        <v>20.3</v>
      </c>
      <c r="T35" s="68">
        <v>7.7</v>
      </c>
      <c r="U35" s="69">
        <v>7.5</v>
      </c>
      <c r="V35" s="54">
        <f t="shared" si="2"/>
        <v>1.3000000000000007</v>
      </c>
    </row>
    <row r="36" spans="1:22">
      <c r="B36" s="63" t="s">
        <v>30</v>
      </c>
      <c r="C36" s="67">
        <v>13.8</v>
      </c>
      <c r="D36" s="57"/>
      <c r="E36" s="68">
        <v>27</v>
      </c>
      <c r="F36" s="68">
        <v>14.8</v>
      </c>
      <c r="G36" s="68">
        <v>15.7</v>
      </c>
      <c r="H36" s="68">
        <v>15.7</v>
      </c>
      <c r="I36" s="68">
        <v>17.5</v>
      </c>
      <c r="J36" s="68">
        <v>14.2</v>
      </c>
      <c r="K36" s="57"/>
      <c r="L36" s="68">
        <v>9.8000000000000007</v>
      </c>
      <c r="M36" s="68">
        <v>29</v>
      </c>
      <c r="N36" s="68">
        <v>32.9</v>
      </c>
      <c r="O36" s="68">
        <v>34.1</v>
      </c>
      <c r="P36" s="68">
        <v>38.9</v>
      </c>
      <c r="Q36" s="68">
        <v>33</v>
      </c>
      <c r="R36" s="68">
        <v>33.9</v>
      </c>
      <c r="S36" s="68">
        <v>31.9</v>
      </c>
      <c r="T36" s="68">
        <v>18.2</v>
      </c>
      <c r="U36" s="69">
        <v>18</v>
      </c>
      <c r="V36" s="54">
        <f t="shared" si="2"/>
        <v>4</v>
      </c>
    </row>
    <row r="37" spans="1:22">
      <c r="B37" s="63" t="s">
        <v>31</v>
      </c>
      <c r="C37" s="67">
        <v>14.5</v>
      </c>
      <c r="D37" s="68">
        <v>12.9</v>
      </c>
      <c r="E37" s="68">
        <v>27</v>
      </c>
      <c r="F37" s="68">
        <v>15</v>
      </c>
      <c r="G37" s="68">
        <v>13.7</v>
      </c>
      <c r="H37" s="68">
        <v>14.9</v>
      </c>
      <c r="I37" s="68">
        <v>16.8</v>
      </c>
      <c r="J37" s="68">
        <v>10</v>
      </c>
      <c r="K37" s="57"/>
      <c r="L37" s="64" t="s">
        <v>47</v>
      </c>
      <c r="M37" s="68">
        <v>29</v>
      </c>
      <c r="N37" s="68">
        <v>33.299999999999997</v>
      </c>
      <c r="O37" s="68">
        <v>34.4</v>
      </c>
      <c r="P37" s="68">
        <v>39.200000000000003</v>
      </c>
      <c r="Q37" s="68">
        <v>33.299999999999997</v>
      </c>
      <c r="R37" s="68">
        <v>34.200000000000003</v>
      </c>
      <c r="S37" s="68">
        <v>29.4</v>
      </c>
      <c r="T37" s="68">
        <v>16.8</v>
      </c>
      <c r="U37" s="69">
        <v>16.600000000000001</v>
      </c>
      <c r="V37" s="54">
        <f t="shared" si="2"/>
        <v>2.9000000000000004</v>
      </c>
    </row>
    <row r="38" spans="1:22">
      <c r="B38" s="63" t="s">
        <v>32</v>
      </c>
      <c r="C38" s="67">
        <v>17.100000000000001</v>
      </c>
      <c r="D38" s="68">
        <v>27.7</v>
      </c>
      <c r="E38" s="68">
        <v>4.5</v>
      </c>
      <c r="F38" s="68">
        <v>16.8</v>
      </c>
      <c r="G38" s="68">
        <v>16.100000000000001</v>
      </c>
      <c r="H38" s="68">
        <v>15.1</v>
      </c>
      <c r="I38" s="68">
        <v>13.5</v>
      </c>
      <c r="J38" s="68">
        <v>19.5</v>
      </c>
      <c r="K38" s="57"/>
      <c r="L38" s="68">
        <v>29.3</v>
      </c>
      <c r="M38" s="64" t="s">
        <v>47</v>
      </c>
      <c r="N38" s="68">
        <v>4</v>
      </c>
      <c r="O38" s="68">
        <v>5.0999999999999996</v>
      </c>
      <c r="P38" s="68">
        <v>6.2</v>
      </c>
      <c r="Q38" s="68">
        <v>4</v>
      </c>
      <c r="R38" s="68">
        <v>5</v>
      </c>
      <c r="S38" s="68">
        <v>16.600000000000001</v>
      </c>
      <c r="T38" s="68">
        <v>13.5</v>
      </c>
      <c r="U38" s="69">
        <v>12.8</v>
      </c>
      <c r="V38" s="54">
        <f t="shared" si="2"/>
        <v>0</v>
      </c>
    </row>
    <row r="39" spans="1:22">
      <c r="B39" s="63" t="s">
        <v>33</v>
      </c>
      <c r="C39" s="67">
        <v>26.4</v>
      </c>
      <c r="D39" s="68">
        <v>26.6</v>
      </c>
      <c r="E39" s="68">
        <v>8.5</v>
      </c>
      <c r="F39" s="68">
        <v>20.2</v>
      </c>
      <c r="G39" s="68">
        <v>19.600000000000001</v>
      </c>
      <c r="H39" s="68">
        <v>18.600000000000001</v>
      </c>
      <c r="I39" s="68">
        <v>16.8</v>
      </c>
      <c r="J39" s="68">
        <v>23</v>
      </c>
      <c r="K39" s="57"/>
      <c r="L39" s="68">
        <v>32.700000000000003</v>
      </c>
      <c r="M39" s="68">
        <v>3.9</v>
      </c>
      <c r="N39" s="64" t="s">
        <v>47</v>
      </c>
      <c r="O39" s="68">
        <v>1.3</v>
      </c>
      <c r="P39" s="68">
        <v>2.4</v>
      </c>
      <c r="Q39" s="68">
        <v>0.2</v>
      </c>
      <c r="R39" s="68">
        <v>1.1000000000000001</v>
      </c>
      <c r="S39" s="68">
        <v>19</v>
      </c>
      <c r="T39" s="68">
        <v>17</v>
      </c>
      <c r="U39" s="69">
        <v>16.2</v>
      </c>
      <c r="V39" s="54">
        <f t="shared" si="2"/>
        <v>0.90000000000000013</v>
      </c>
    </row>
    <row r="40" spans="1:22">
      <c r="B40" s="63" t="s">
        <v>34</v>
      </c>
      <c r="C40" s="67">
        <v>26.2</v>
      </c>
      <c r="D40" s="68">
        <v>27.7</v>
      </c>
      <c r="E40" s="68">
        <v>9.6</v>
      </c>
      <c r="F40" s="68">
        <v>20.7</v>
      </c>
      <c r="G40" s="68">
        <v>20.7</v>
      </c>
      <c r="H40" s="68">
        <v>19.8</v>
      </c>
      <c r="I40" s="68">
        <v>17.5</v>
      </c>
      <c r="J40" s="68">
        <v>24.2</v>
      </c>
      <c r="K40" s="57"/>
      <c r="L40" s="68">
        <v>33.9</v>
      </c>
      <c r="M40" s="68">
        <v>5.0999999999999996</v>
      </c>
      <c r="N40" s="68">
        <v>1.2</v>
      </c>
      <c r="O40" s="64" t="s">
        <v>47</v>
      </c>
      <c r="P40" s="68">
        <v>1.2</v>
      </c>
      <c r="Q40" s="68">
        <v>1.2</v>
      </c>
      <c r="R40" s="68">
        <v>0.2</v>
      </c>
      <c r="S40" s="68">
        <v>18.2</v>
      </c>
      <c r="T40" s="68">
        <v>17.5</v>
      </c>
      <c r="U40" s="69">
        <v>17.399999999999999</v>
      </c>
      <c r="V40" s="54">
        <f t="shared" si="2"/>
        <v>1</v>
      </c>
    </row>
    <row r="41" spans="1:22">
      <c r="B41" s="63" t="s">
        <v>35</v>
      </c>
      <c r="C41" s="67">
        <v>31</v>
      </c>
      <c r="D41" s="68">
        <v>32.5</v>
      </c>
      <c r="E41" s="68">
        <v>10.8</v>
      </c>
      <c r="F41" s="68">
        <v>21.7</v>
      </c>
      <c r="G41" s="68">
        <v>21.1</v>
      </c>
      <c r="H41" s="68">
        <v>23.9</v>
      </c>
      <c r="I41" s="68">
        <v>18.5</v>
      </c>
      <c r="J41" s="68">
        <v>26</v>
      </c>
      <c r="K41" s="57"/>
      <c r="L41" s="68">
        <v>38</v>
      </c>
      <c r="M41" s="68">
        <v>6.3</v>
      </c>
      <c r="N41" s="68">
        <v>2.2999999999999998</v>
      </c>
      <c r="O41" s="68">
        <v>1.2</v>
      </c>
      <c r="P41" s="64" t="s">
        <v>47</v>
      </c>
      <c r="Q41" s="68">
        <v>2.4</v>
      </c>
      <c r="R41" s="68">
        <v>1.3</v>
      </c>
      <c r="S41" s="68">
        <v>18.7</v>
      </c>
      <c r="T41" s="68">
        <v>19.3</v>
      </c>
      <c r="U41" s="69">
        <v>19</v>
      </c>
      <c r="V41" s="54">
        <f t="shared" si="2"/>
        <v>0.10000000000000009</v>
      </c>
    </row>
    <row r="42" spans="1:22">
      <c r="B42" s="63" t="s">
        <v>36</v>
      </c>
      <c r="C42" s="67">
        <v>26.4</v>
      </c>
      <c r="D42" s="68">
        <v>26.6</v>
      </c>
      <c r="E42" s="68">
        <v>8.5</v>
      </c>
      <c r="F42" s="68">
        <v>20.3</v>
      </c>
      <c r="G42" s="68">
        <v>19.7</v>
      </c>
      <c r="H42" s="68">
        <v>18.7</v>
      </c>
      <c r="I42" s="68">
        <v>16.8</v>
      </c>
      <c r="J42" s="68">
        <v>23.1</v>
      </c>
      <c r="K42" s="57"/>
      <c r="L42" s="68">
        <v>32.799999999999997</v>
      </c>
      <c r="M42" s="68">
        <v>4</v>
      </c>
      <c r="N42" s="68">
        <v>0.1</v>
      </c>
      <c r="O42" s="68">
        <v>1.2</v>
      </c>
      <c r="P42" s="68">
        <v>2.2999999999999998</v>
      </c>
      <c r="Q42" s="64" t="s">
        <v>47</v>
      </c>
      <c r="R42" s="68">
        <v>1.1000000000000001</v>
      </c>
      <c r="S42" s="68">
        <v>18.899999999999999</v>
      </c>
      <c r="T42" s="68">
        <v>16.3</v>
      </c>
      <c r="U42" s="69">
        <v>16.3</v>
      </c>
      <c r="V42" s="54">
        <f t="shared" si="2"/>
        <v>1</v>
      </c>
    </row>
    <row r="43" spans="1:22">
      <c r="B43" s="63" t="s">
        <v>37</v>
      </c>
      <c r="C43" s="67">
        <v>26.1</v>
      </c>
      <c r="D43" s="68">
        <v>27.6</v>
      </c>
      <c r="E43" s="68">
        <v>9.5</v>
      </c>
      <c r="F43" s="68">
        <v>20.6</v>
      </c>
      <c r="G43" s="68">
        <v>19.899999999999999</v>
      </c>
      <c r="H43" s="68">
        <v>19.600000000000001</v>
      </c>
      <c r="I43" s="68">
        <v>17.3</v>
      </c>
      <c r="J43" s="68">
        <v>23.3</v>
      </c>
      <c r="K43" s="57"/>
      <c r="L43" s="68">
        <v>33.799999999999997</v>
      </c>
      <c r="M43" s="68">
        <v>5</v>
      </c>
      <c r="N43" s="68">
        <v>1</v>
      </c>
      <c r="O43" s="68">
        <v>0.2</v>
      </c>
      <c r="P43" s="68">
        <v>1.3</v>
      </c>
      <c r="Q43" s="68">
        <v>1.1000000000000001</v>
      </c>
      <c r="R43" s="64" t="s">
        <v>47</v>
      </c>
      <c r="S43" s="68">
        <v>18.3</v>
      </c>
      <c r="T43" s="68">
        <v>17.3</v>
      </c>
      <c r="U43" s="69">
        <v>17</v>
      </c>
      <c r="V43" s="54">
        <f t="shared" si="2"/>
        <v>0.8</v>
      </c>
    </row>
    <row r="44" spans="1:22">
      <c r="B44" s="63" t="s">
        <v>38</v>
      </c>
      <c r="C44" s="67">
        <v>17.899999999999999</v>
      </c>
      <c r="D44" s="68">
        <v>27.2</v>
      </c>
      <c r="E44" s="68">
        <v>22.4</v>
      </c>
      <c r="F44" s="68">
        <v>17.600000000000001</v>
      </c>
      <c r="G44" s="68">
        <v>16.7</v>
      </c>
      <c r="H44" s="68">
        <v>16</v>
      </c>
      <c r="I44" s="68">
        <v>14.8</v>
      </c>
      <c r="J44" s="68">
        <v>20</v>
      </c>
      <c r="K44" s="57"/>
      <c r="L44" s="68">
        <v>29.8</v>
      </c>
      <c r="M44" s="68">
        <v>16.600000000000001</v>
      </c>
      <c r="N44" s="68">
        <v>18.8</v>
      </c>
      <c r="O44" s="68">
        <v>18.2</v>
      </c>
      <c r="P44" s="68">
        <v>18.7</v>
      </c>
      <c r="Q44" s="68">
        <v>18.8</v>
      </c>
      <c r="R44" s="68">
        <v>18.399999999999999</v>
      </c>
      <c r="S44" s="64" t="s">
        <v>47</v>
      </c>
      <c r="T44" s="70">
        <v>14.4</v>
      </c>
      <c r="U44" s="69">
        <v>13.7</v>
      </c>
      <c r="V44" s="54">
        <f t="shared" si="2"/>
        <v>0.70000000000000107</v>
      </c>
    </row>
    <row r="45" spans="1:22">
      <c r="B45" s="63" t="s">
        <v>39</v>
      </c>
      <c r="C45" s="67">
        <v>4.7</v>
      </c>
      <c r="D45" s="68">
        <v>13.9</v>
      </c>
      <c r="E45" s="68">
        <v>10.4</v>
      </c>
      <c r="F45" s="68">
        <v>3.7</v>
      </c>
      <c r="G45" s="68">
        <v>3.7</v>
      </c>
      <c r="H45" s="68">
        <v>2.7</v>
      </c>
      <c r="I45" s="68">
        <v>1.1000000000000001</v>
      </c>
      <c r="J45" s="68">
        <v>7.6</v>
      </c>
      <c r="K45" s="57"/>
      <c r="L45" s="68">
        <v>17.399999999999999</v>
      </c>
      <c r="M45" s="68">
        <v>12.6</v>
      </c>
      <c r="N45" s="68">
        <v>16.600000000000001</v>
      </c>
      <c r="O45" s="68">
        <v>17.8</v>
      </c>
      <c r="P45" s="68">
        <v>17.5</v>
      </c>
      <c r="Q45" s="68">
        <v>16.7</v>
      </c>
      <c r="R45" s="68">
        <v>16.399999999999999</v>
      </c>
      <c r="S45" s="68">
        <v>13.4</v>
      </c>
      <c r="T45" s="71" t="s">
        <v>47</v>
      </c>
      <c r="U45" s="69">
        <v>0.4</v>
      </c>
      <c r="V45" s="54">
        <f t="shared" si="2"/>
        <v>0.70000000000000007</v>
      </c>
    </row>
    <row r="46" spans="1:22" ht="13.5" thickBot="1">
      <c r="B46" s="72" t="s">
        <v>40</v>
      </c>
      <c r="C46" s="73">
        <v>4.4000000000000004</v>
      </c>
      <c r="D46" s="74">
        <v>13.7</v>
      </c>
      <c r="E46" s="74">
        <v>10.9</v>
      </c>
      <c r="F46" s="74">
        <v>3.4</v>
      </c>
      <c r="G46" s="74">
        <v>3.4</v>
      </c>
      <c r="H46" s="74">
        <v>2.4</v>
      </c>
      <c r="I46" s="74">
        <v>0.8</v>
      </c>
      <c r="J46" s="74">
        <v>7.3</v>
      </c>
      <c r="K46" s="57"/>
      <c r="L46" s="74">
        <v>17.100000000000001</v>
      </c>
      <c r="M46" s="74">
        <v>12.8</v>
      </c>
      <c r="N46" s="74">
        <v>17.100000000000001</v>
      </c>
      <c r="O46" s="74">
        <v>18.600000000000001</v>
      </c>
      <c r="P46" s="74">
        <v>19.7</v>
      </c>
      <c r="Q46" s="74">
        <v>17.399999999999999</v>
      </c>
      <c r="R46" s="74">
        <v>18.3</v>
      </c>
      <c r="S46" s="74">
        <v>13.7</v>
      </c>
      <c r="T46" s="74">
        <v>0.3</v>
      </c>
      <c r="U46" s="64" t="s">
        <v>47</v>
      </c>
      <c r="V46" s="54">
        <f t="shared" si="2"/>
        <v>0.5</v>
      </c>
    </row>
    <row r="47" spans="1:22">
      <c r="A47" s="54">
        <f>MAX(C47:U47)</f>
        <v>4</v>
      </c>
      <c r="B47" s="75" t="s">
        <v>50</v>
      </c>
      <c r="C47" s="54">
        <f>SMALL(C28:C46,2)-SMALL(C28:C46,1)</f>
        <v>0.89999999999999991</v>
      </c>
      <c r="D47" s="54">
        <f t="shared" ref="D47:U47" si="3">SMALL(D28:D46,2)-SMALL(D28:D46,1)</f>
        <v>0.40000000000000036</v>
      </c>
      <c r="E47" s="54">
        <f t="shared" si="3"/>
        <v>4</v>
      </c>
      <c r="F47" s="54">
        <f t="shared" si="3"/>
        <v>0.10000000000000009</v>
      </c>
      <c r="G47" s="54">
        <f t="shared" si="3"/>
        <v>0</v>
      </c>
      <c r="H47" s="54">
        <f t="shared" si="3"/>
        <v>0</v>
      </c>
      <c r="I47" s="54">
        <f t="shared" si="3"/>
        <v>0.30000000000000004</v>
      </c>
      <c r="J47" s="54">
        <f t="shared" si="3"/>
        <v>1.0999999999999996</v>
      </c>
      <c r="K47" s="76" t="s">
        <v>47</v>
      </c>
      <c r="L47" s="54">
        <f t="shared" si="3"/>
        <v>0.20000000000000107</v>
      </c>
      <c r="M47" s="54">
        <f t="shared" si="3"/>
        <v>0.10000000000000009</v>
      </c>
      <c r="N47" s="54">
        <f t="shared" si="3"/>
        <v>0.9</v>
      </c>
      <c r="O47" s="54">
        <f t="shared" si="3"/>
        <v>1</v>
      </c>
      <c r="P47" s="54">
        <f t="shared" si="3"/>
        <v>0.10000000000000009</v>
      </c>
      <c r="Q47" s="54">
        <f t="shared" si="3"/>
        <v>0.90000000000000013</v>
      </c>
      <c r="R47" s="54">
        <f t="shared" si="3"/>
        <v>0.90000000000000013</v>
      </c>
      <c r="S47" s="54">
        <f t="shared" si="3"/>
        <v>0.29999999999999893</v>
      </c>
      <c r="T47" s="54">
        <f t="shared" si="3"/>
        <v>0.7</v>
      </c>
      <c r="U47" s="54">
        <f t="shared" si="3"/>
        <v>0.4</v>
      </c>
    </row>
    <row r="49" spans="2:25" ht="13.5" thickBot="1">
      <c r="V49" s="54">
        <f>MAX(V51:V69)</f>
        <v>4</v>
      </c>
    </row>
    <row r="50" spans="2:25" ht="13.5" thickBot="1">
      <c r="B50" s="58"/>
      <c r="C50" s="59" t="s">
        <v>22</v>
      </c>
      <c r="D50" s="60" t="s">
        <v>23</v>
      </c>
      <c r="E50" s="60" t="s">
        <v>24</v>
      </c>
      <c r="F50" s="60" t="s">
        <v>25</v>
      </c>
      <c r="G50" s="60" t="s">
        <v>26</v>
      </c>
      <c r="H50" s="60" t="s">
        <v>27</v>
      </c>
      <c r="I50" s="60" t="s">
        <v>28</v>
      </c>
      <c r="J50" s="60" t="s">
        <v>29</v>
      </c>
      <c r="K50" s="60" t="s">
        <v>30</v>
      </c>
      <c r="L50" s="60" t="s">
        <v>31</v>
      </c>
      <c r="M50" s="60" t="s">
        <v>32</v>
      </c>
      <c r="N50" s="60" t="s">
        <v>33</v>
      </c>
      <c r="O50" s="60" t="s">
        <v>34</v>
      </c>
      <c r="P50" s="60" t="s">
        <v>35</v>
      </c>
      <c r="Q50" s="60" t="s">
        <v>36</v>
      </c>
      <c r="R50" s="60" t="s">
        <v>37</v>
      </c>
      <c r="S50" s="60" t="s">
        <v>38</v>
      </c>
      <c r="T50" s="60" t="s">
        <v>39</v>
      </c>
      <c r="U50" s="61" t="s">
        <v>40</v>
      </c>
      <c r="V50" s="62" t="s">
        <v>52</v>
      </c>
    </row>
    <row r="51" spans="2:25">
      <c r="B51" s="63" t="s">
        <v>22</v>
      </c>
      <c r="C51" s="64" t="s">
        <v>47</v>
      </c>
      <c r="D51" s="65">
        <v>11</v>
      </c>
      <c r="E51" s="65">
        <v>15.1</v>
      </c>
      <c r="F51" s="65">
        <v>1.5</v>
      </c>
      <c r="G51" s="65">
        <v>2.4</v>
      </c>
      <c r="H51" s="65">
        <v>2.4</v>
      </c>
      <c r="I51" s="65">
        <v>3.6</v>
      </c>
      <c r="J51" s="65">
        <v>7.5</v>
      </c>
      <c r="K51" s="57"/>
      <c r="L51" s="65">
        <v>14.5</v>
      </c>
      <c r="M51" s="57"/>
      <c r="N51" s="65">
        <v>26.4</v>
      </c>
      <c r="O51" s="65">
        <v>26.2</v>
      </c>
      <c r="P51" s="65">
        <v>31</v>
      </c>
      <c r="Q51" s="65">
        <v>26.4</v>
      </c>
      <c r="R51" s="65">
        <v>26.1</v>
      </c>
      <c r="S51" s="65">
        <v>17.899999999999999</v>
      </c>
      <c r="T51" s="65">
        <v>4.5999999999999996</v>
      </c>
      <c r="U51" s="66">
        <v>4.4000000000000004</v>
      </c>
      <c r="V51" s="54">
        <f>SMALL(C51:U51,2)-SMALL(C51:U51,1)</f>
        <v>0.89999999999999991</v>
      </c>
    </row>
    <row r="52" spans="2:25">
      <c r="B52" s="63" t="s">
        <v>23</v>
      </c>
      <c r="C52" s="57"/>
      <c r="D52" s="57"/>
      <c r="E52" s="57"/>
      <c r="F52" s="57"/>
      <c r="G52" s="57"/>
      <c r="H52" s="57"/>
      <c r="I52" s="57"/>
      <c r="J52" s="57"/>
      <c r="K52" s="56">
        <v>6.4</v>
      </c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76" t="s">
        <v>47</v>
      </c>
    </row>
    <row r="53" spans="2:25">
      <c r="B53" s="63" t="s">
        <v>24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6">
        <v>4.5</v>
      </c>
      <c r="N53" s="57"/>
      <c r="O53" s="57"/>
      <c r="P53" s="57"/>
      <c r="Q53" s="57"/>
      <c r="R53" s="57"/>
      <c r="S53" s="57"/>
      <c r="T53" s="57"/>
      <c r="U53" s="57"/>
      <c r="V53" s="76" t="s">
        <v>47</v>
      </c>
    </row>
    <row r="54" spans="2:25">
      <c r="B54" s="63" t="s">
        <v>25</v>
      </c>
      <c r="C54" s="67">
        <v>1.5</v>
      </c>
      <c r="D54" s="68">
        <v>11.8</v>
      </c>
      <c r="E54" s="68">
        <v>19.2</v>
      </c>
      <c r="F54" s="64" t="s">
        <v>47</v>
      </c>
      <c r="G54" s="68">
        <v>1.2</v>
      </c>
      <c r="H54" s="68">
        <v>1.2</v>
      </c>
      <c r="I54" s="68">
        <v>2.7</v>
      </c>
      <c r="J54" s="68">
        <v>5.5</v>
      </c>
      <c r="K54" s="57"/>
      <c r="L54" s="68">
        <v>15.3</v>
      </c>
      <c r="M54" s="57"/>
      <c r="N54" s="68">
        <v>21.1</v>
      </c>
      <c r="O54" s="68">
        <v>21.5</v>
      </c>
      <c r="P54" s="68">
        <v>21.7</v>
      </c>
      <c r="Q54" s="68">
        <v>21.1</v>
      </c>
      <c r="R54" s="68">
        <v>22.1</v>
      </c>
      <c r="S54" s="68">
        <v>18</v>
      </c>
      <c r="T54" s="68">
        <v>3.4</v>
      </c>
      <c r="U54" s="69">
        <v>3.2</v>
      </c>
      <c r="V54" s="54">
        <f t="shared" ref="V54:V69" si="4">SMALL(C54:U54,2)-SMALL(C54:U54,1)</f>
        <v>0</v>
      </c>
      <c r="X54" s="54" t="s">
        <v>49</v>
      </c>
      <c r="Y54" s="54" t="s">
        <v>51</v>
      </c>
    </row>
    <row r="55" spans="2:25">
      <c r="B55" s="63" t="s">
        <v>26</v>
      </c>
      <c r="C55" s="67">
        <v>2.4</v>
      </c>
      <c r="D55" s="68">
        <v>12.9</v>
      </c>
      <c r="E55" s="68">
        <v>14.3</v>
      </c>
      <c r="F55" s="68">
        <v>1.2</v>
      </c>
      <c r="G55" s="64" t="s">
        <v>47</v>
      </c>
      <c r="H55" s="68">
        <v>1.2</v>
      </c>
      <c r="I55" s="68">
        <v>2.7</v>
      </c>
      <c r="J55" s="68">
        <v>4.4000000000000004</v>
      </c>
      <c r="K55" s="57"/>
      <c r="L55" s="68">
        <v>14.2</v>
      </c>
      <c r="M55" s="57"/>
      <c r="N55" s="68">
        <v>20.6</v>
      </c>
      <c r="O55" s="68">
        <v>21.3</v>
      </c>
      <c r="P55" s="68">
        <v>21.1</v>
      </c>
      <c r="Q55" s="68">
        <v>20.6</v>
      </c>
      <c r="R55" s="68">
        <v>21.2</v>
      </c>
      <c r="S55" s="68">
        <v>16.8</v>
      </c>
      <c r="T55" s="68">
        <v>3.6</v>
      </c>
      <c r="U55" s="69">
        <v>3.4</v>
      </c>
      <c r="V55" s="54">
        <f t="shared" si="4"/>
        <v>0</v>
      </c>
      <c r="X55" s="54" t="s">
        <v>53</v>
      </c>
    </row>
    <row r="56" spans="2:25">
      <c r="B56" s="63" t="s">
        <v>27</v>
      </c>
      <c r="C56" s="67">
        <v>2.4</v>
      </c>
      <c r="D56" s="68">
        <v>13.2</v>
      </c>
      <c r="E56" s="68">
        <v>13.2</v>
      </c>
      <c r="F56" s="68">
        <v>1.3</v>
      </c>
      <c r="G56" s="68">
        <v>1.2</v>
      </c>
      <c r="H56" s="64" t="s">
        <v>47</v>
      </c>
      <c r="I56" s="68">
        <v>1.7</v>
      </c>
      <c r="J56" s="68">
        <v>5.5</v>
      </c>
      <c r="K56" s="57"/>
      <c r="L56" s="68">
        <v>15.3</v>
      </c>
      <c r="M56" s="57"/>
      <c r="N56" s="68">
        <v>19.5</v>
      </c>
      <c r="O56" s="68">
        <v>19.100000000000001</v>
      </c>
      <c r="P56" s="68">
        <v>20</v>
      </c>
      <c r="Q56" s="68">
        <v>19.5</v>
      </c>
      <c r="R56" s="68">
        <v>20.399999999999999</v>
      </c>
      <c r="S56" s="68">
        <v>16.3</v>
      </c>
      <c r="T56" s="68">
        <v>2.6</v>
      </c>
      <c r="U56" s="69">
        <v>2.4</v>
      </c>
      <c r="V56" s="54">
        <f t="shared" si="4"/>
        <v>0.10000000000000009</v>
      </c>
    </row>
    <row r="57" spans="2:25">
      <c r="B57" s="63" t="s">
        <v>28</v>
      </c>
      <c r="C57" s="67">
        <v>3.4</v>
      </c>
      <c r="D57" s="68">
        <v>13.5</v>
      </c>
      <c r="E57" s="68">
        <v>11.6</v>
      </c>
      <c r="F57" s="68">
        <v>2.2999999999999998</v>
      </c>
      <c r="G57" s="68">
        <v>3</v>
      </c>
      <c r="H57" s="68">
        <v>2.1</v>
      </c>
      <c r="I57" s="64" t="s">
        <v>47</v>
      </c>
      <c r="J57" s="68">
        <v>6.6</v>
      </c>
      <c r="K57" s="57"/>
      <c r="L57" s="68">
        <v>17.3</v>
      </c>
      <c r="M57" s="57"/>
      <c r="N57" s="68">
        <v>17.600000000000001</v>
      </c>
      <c r="O57" s="68">
        <v>17.5</v>
      </c>
      <c r="P57" s="68">
        <v>18.399999999999999</v>
      </c>
      <c r="Q57" s="68">
        <v>17.600000000000001</v>
      </c>
      <c r="R57" s="68">
        <v>17.3</v>
      </c>
      <c r="S57" s="68">
        <v>14.7</v>
      </c>
      <c r="T57" s="68">
        <v>1</v>
      </c>
      <c r="U57" s="69">
        <v>0.8</v>
      </c>
      <c r="V57" s="54">
        <f t="shared" si="4"/>
        <v>0.19999999999999996</v>
      </c>
    </row>
    <row r="58" spans="2:25">
      <c r="B58" s="63" t="s">
        <v>29</v>
      </c>
      <c r="C58" s="67">
        <v>7.5</v>
      </c>
      <c r="D58" s="68">
        <v>11.4</v>
      </c>
      <c r="E58" s="68">
        <v>17.899999999999999</v>
      </c>
      <c r="F58" s="68">
        <v>5.9</v>
      </c>
      <c r="G58" s="68">
        <v>4.5999999999999996</v>
      </c>
      <c r="H58" s="68">
        <v>5.9</v>
      </c>
      <c r="I58" s="68">
        <v>6.8</v>
      </c>
      <c r="J58" s="64" t="s">
        <v>47</v>
      </c>
      <c r="K58" s="57"/>
      <c r="L58" s="68">
        <v>9.6</v>
      </c>
      <c r="M58" s="57"/>
      <c r="N58" s="68">
        <v>24.2</v>
      </c>
      <c r="O58" s="68">
        <v>25.3</v>
      </c>
      <c r="P58" s="68">
        <v>30.1</v>
      </c>
      <c r="Q58" s="68">
        <v>24.2</v>
      </c>
      <c r="R58" s="68">
        <v>25.1</v>
      </c>
      <c r="S58" s="68">
        <v>20.3</v>
      </c>
      <c r="T58" s="68">
        <v>7.7</v>
      </c>
      <c r="U58" s="69">
        <v>7.5</v>
      </c>
      <c r="V58" s="54">
        <f t="shared" si="4"/>
        <v>1.3000000000000007</v>
      </c>
    </row>
    <row r="59" spans="2:25">
      <c r="B59" s="63" t="s">
        <v>30</v>
      </c>
      <c r="C59" s="67">
        <v>13.8</v>
      </c>
      <c r="D59" s="57"/>
      <c r="E59" s="68">
        <v>27</v>
      </c>
      <c r="F59" s="68">
        <v>14.8</v>
      </c>
      <c r="G59" s="68">
        <v>15.7</v>
      </c>
      <c r="H59" s="68">
        <v>15.7</v>
      </c>
      <c r="I59" s="68">
        <v>17.5</v>
      </c>
      <c r="J59" s="68">
        <v>14.2</v>
      </c>
      <c r="K59" s="57"/>
      <c r="L59" s="56">
        <v>9.8000000000000007</v>
      </c>
      <c r="M59" s="57"/>
      <c r="N59" s="68">
        <v>32.9</v>
      </c>
      <c r="O59" s="68">
        <v>34.1</v>
      </c>
      <c r="P59" s="68">
        <v>38.9</v>
      </c>
      <c r="Q59" s="68">
        <v>33</v>
      </c>
      <c r="R59" s="68">
        <v>33.9</v>
      </c>
      <c r="S59" s="68">
        <v>31.9</v>
      </c>
      <c r="T59" s="68">
        <v>18.2</v>
      </c>
      <c r="U59" s="69">
        <v>18</v>
      </c>
      <c r="V59" s="55">
        <f t="shared" si="4"/>
        <v>4</v>
      </c>
      <c r="W59" s="54">
        <f>MIN(C59:U59)</f>
        <v>9.8000000000000007</v>
      </c>
    </row>
    <row r="60" spans="2:25">
      <c r="B60" s="63" t="s">
        <v>31</v>
      </c>
      <c r="C60" s="67">
        <v>14.5</v>
      </c>
      <c r="D60" s="68">
        <v>12.9</v>
      </c>
      <c r="E60" s="68">
        <v>27</v>
      </c>
      <c r="F60" s="68">
        <v>15</v>
      </c>
      <c r="G60" s="68">
        <v>13.7</v>
      </c>
      <c r="H60" s="68">
        <v>14.9</v>
      </c>
      <c r="I60" s="68">
        <v>16.8</v>
      </c>
      <c r="J60" s="68">
        <v>10</v>
      </c>
      <c r="K60" s="57"/>
      <c r="L60" s="64" t="s">
        <v>47</v>
      </c>
      <c r="M60" s="57"/>
      <c r="N60" s="68">
        <v>33.299999999999997</v>
      </c>
      <c r="O60" s="68">
        <v>34.4</v>
      </c>
      <c r="P60" s="68">
        <v>39.200000000000003</v>
      </c>
      <c r="Q60" s="68">
        <v>33.299999999999997</v>
      </c>
      <c r="R60" s="68">
        <v>34.200000000000003</v>
      </c>
      <c r="S60" s="68">
        <v>29.4</v>
      </c>
      <c r="T60" s="68">
        <v>16.8</v>
      </c>
      <c r="U60" s="69">
        <v>16.600000000000001</v>
      </c>
      <c r="V60" s="54">
        <f t="shared" si="4"/>
        <v>2.9000000000000004</v>
      </c>
    </row>
    <row r="61" spans="2:25">
      <c r="B61" s="63" t="s">
        <v>32</v>
      </c>
      <c r="C61" s="67">
        <v>17.100000000000001</v>
      </c>
      <c r="D61" s="68">
        <v>27.7</v>
      </c>
      <c r="E61" s="57"/>
      <c r="F61" s="68">
        <v>16.8</v>
      </c>
      <c r="G61" s="68">
        <v>16.100000000000001</v>
      </c>
      <c r="H61" s="68">
        <v>15.1</v>
      </c>
      <c r="I61" s="68">
        <v>13.5</v>
      </c>
      <c r="J61" s="68">
        <v>19.5</v>
      </c>
      <c r="K61" s="57"/>
      <c r="L61" s="68">
        <v>29.3</v>
      </c>
      <c r="M61" s="57"/>
      <c r="N61" s="68">
        <v>4</v>
      </c>
      <c r="O61" s="68">
        <v>5.0999999999999996</v>
      </c>
      <c r="P61" s="68">
        <v>6.2</v>
      </c>
      <c r="Q61" s="68">
        <v>4</v>
      </c>
      <c r="R61" s="68">
        <v>5</v>
      </c>
      <c r="S61" s="68">
        <v>16.600000000000001</v>
      </c>
      <c r="T61" s="68">
        <v>13.5</v>
      </c>
      <c r="U61" s="69">
        <v>12.8</v>
      </c>
      <c r="V61" s="54">
        <f t="shared" si="4"/>
        <v>0</v>
      </c>
    </row>
    <row r="62" spans="2:25">
      <c r="B62" s="63" t="s">
        <v>33</v>
      </c>
      <c r="C62" s="67">
        <v>26.4</v>
      </c>
      <c r="D62" s="68">
        <v>26.6</v>
      </c>
      <c r="E62" s="68">
        <v>8.5</v>
      </c>
      <c r="F62" s="68">
        <v>20.2</v>
      </c>
      <c r="G62" s="68">
        <v>19.600000000000001</v>
      </c>
      <c r="H62" s="68">
        <v>18.600000000000001</v>
      </c>
      <c r="I62" s="68">
        <v>16.8</v>
      </c>
      <c r="J62" s="68">
        <v>23</v>
      </c>
      <c r="K62" s="57"/>
      <c r="L62" s="68">
        <v>32.700000000000003</v>
      </c>
      <c r="M62" s="57"/>
      <c r="N62" s="64" t="s">
        <v>47</v>
      </c>
      <c r="O62" s="68">
        <v>1.3</v>
      </c>
      <c r="P62" s="68">
        <v>2.4</v>
      </c>
      <c r="Q62" s="68">
        <v>0.2</v>
      </c>
      <c r="R62" s="68">
        <v>1.1000000000000001</v>
      </c>
      <c r="S62" s="68">
        <v>19</v>
      </c>
      <c r="T62" s="68">
        <v>17</v>
      </c>
      <c r="U62" s="69">
        <v>16.2</v>
      </c>
      <c r="V62" s="54">
        <f t="shared" si="4"/>
        <v>0.90000000000000013</v>
      </c>
    </row>
    <row r="63" spans="2:25">
      <c r="B63" s="63" t="s">
        <v>34</v>
      </c>
      <c r="C63" s="67">
        <v>26.2</v>
      </c>
      <c r="D63" s="68">
        <v>27.7</v>
      </c>
      <c r="E63" s="68">
        <v>9.6</v>
      </c>
      <c r="F63" s="68">
        <v>20.7</v>
      </c>
      <c r="G63" s="68">
        <v>20.7</v>
      </c>
      <c r="H63" s="68">
        <v>19.8</v>
      </c>
      <c r="I63" s="68">
        <v>17.5</v>
      </c>
      <c r="J63" s="68">
        <v>24.2</v>
      </c>
      <c r="K63" s="57"/>
      <c r="L63" s="68">
        <v>33.9</v>
      </c>
      <c r="M63" s="57"/>
      <c r="N63" s="68">
        <v>1.2</v>
      </c>
      <c r="O63" s="64" t="s">
        <v>47</v>
      </c>
      <c r="P63" s="68">
        <v>1.2</v>
      </c>
      <c r="Q63" s="68">
        <v>1.2</v>
      </c>
      <c r="R63" s="68">
        <v>0.2</v>
      </c>
      <c r="S63" s="68">
        <v>18.2</v>
      </c>
      <c r="T63" s="68">
        <v>17.5</v>
      </c>
      <c r="U63" s="69">
        <v>17.399999999999999</v>
      </c>
      <c r="V63" s="54">
        <f t="shared" si="4"/>
        <v>1</v>
      </c>
    </row>
    <row r="64" spans="2:25">
      <c r="B64" s="63" t="s">
        <v>35</v>
      </c>
      <c r="C64" s="67">
        <v>31</v>
      </c>
      <c r="D64" s="68">
        <v>32.5</v>
      </c>
      <c r="E64" s="68">
        <v>10.8</v>
      </c>
      <c r="F64" s="68">
        <v>21.7</v>
      </c>
      <c r="G64" s="68">
        <v>21.1</v>
      </c>
      <c r="H64" s="68">
        <v>23.9</v>
      </c>
      <c r="I64" s="68">
        <v>18.5</v>
      </c>
      <c r="J64" s="68">
        <v>26</v>
      </c>
      <c r="K64" s="57"/>
      <c r="L64" s="68">
        <v>38</v>
      </c>
      <c r="M64" s="57"/>
      <c r="N64" s="68">
        <v>2.2999999999999998</v>
      </c>
      <c r="O64" s="68">
        <v>1.2</v>
      </c>
      <c r="P64" s="64" t="s">
        <v>47</v>
      </c>
      <c r="Q64" s="68">
        <v>2.4</v>
      </c>
      <c r="R64" s="68">
        <v>1.3</v>
      </c>
      <c r="S64" s="68">
        <v>18.7</v>
      </c>
      <c r="T64" s="68">
        <v>19.3</v>
      </c>
      <c r="U64" s="69">
        <v>19</v>
      </c>
      <c r="V64" s="54">
        <f t="shared" si="4"/>
        <v>0.10000000000000009</v>
      </c>
    </row>
    <row r="65" spans="1:25">
      <c r="B65" s="63" t="s">
        <v>36</v>
      </c>
      <c r="C65" s="67">
        <v>26.4</v>
      </c>
      <c r="D65" s="68">
        <v>26.6</v>
      </c>
      <c r="E65" s="68">
        <v>8.5</v>
      </c>
      <c r="F65" s="68">
        <v>20.3</v>
      </c>
      <c r="G65" s="68">
        <v>19.7</v>
      </c>
      <c r="H65" s="68">
        <v>18.7</v>
      </c>
      <c r="I65" s="68">
        <v>16.8</v>
      </c>
      <c r="J65" s="68">
        <v>23.1</v>
      </c>
      <c r="K65" s="57"/>
      <c r="L65" s="68">
        <v>32.799999999999997</v>
      </c>
      <c r="M65" s="57"/>
      <c r="N65" s="68">
        <v>0.1</v>
      </c>
      <c r="O65" s="68">
        <v>1.2</v>
      </c>
      <c r="P65" s="68">
        <v>2.2999999999999998</v>
      </c>
      <c r="Q65" s="64" t="s">
        <v>47</v>
      </c>
      <c r="R65" s="68">
        <v>1.1000000000000001</v>
      </c>
      <c r="S65" s="68">
        <v>18.899999999999999</v>
      </c>
      <c r="T65" s="68">
        <v>16.3</v>
      </c>
      <c r="U65" s="69">
        <v>16.3</v>
      </c>
      <c r="V65" s="54">
        <f t="shared" si="4"/>
        <v>1</v>
      </c>
    </row>
    <row r="66" spans="1:25">
      <c r="B66" s="63" t="s">
        <v>37</v>
      </c>
      <c r="C66" s="67">
        <v>26.1</v>
      </c>
      <c r="D66" s="68">
        <v>27.6</v>
      </c>
      <c r="E66" s="68">
        <v>9.5</v>
      </c>
      <c r="F66" s="68">
        <v>20.6</v>
      </c>
      <c r="G66" s="68">
        <v>19.899999999999999</v>
      </c>
      <c r="H66" s="68">
        <v>19.600000000000001</v>
      </c>
      <c r="I66" s="68">
        <v>17.3</v>
      </c>
      <c r="J66" s="68">
        <v>23.3</v>
      </c>
      <c r="K66" s="57"/>
      <c r="L66" s="68">
        <v>33.799999999999997</v>
      </c>
      <c r="M66" s="57"/>
      <c r="N66" s="68">
        <v>1</v>
      </c>
      <c r="O66" s="68">
        <v>0.2</v>
      </c>
      <c r="P66" s="68">
        <v>1.3</v>
      </c>
      <c r="Q66" s="68">
        <v>1.1000000000000001</v>
      </c>
      <c r="R66" s="64" t="s">
        <v>47</v>
      </c>
      <c r="S66" s="68">
        <v>18.3</v>
      </c>
      <c r="T66" s="68">
        <v>17.3</v>
      </c>
      <c r="U66" s="69">
        <v>17</v>
      </c>
      <c r="V66" s="54">
        <f t="shared" si="4"/>
        <v>0.8</v>
      </c>
    </row>
    <row r="67" spans="1:25">
      <c r="B67" s="63" t="s">
        <v>38</v>
      </c>
      <c r="C67" s="67">
        <v>17.899999999999999</v>
      </c>
      <c r="D67" s="68">
        <v>27.2</v>
      </c>
      <c r="E67" s="68">
        <v>22.4</v>
      </c>
      <c r="F67" s="68">
        <v>17.600000000000001</v>
      </c>
      <c r="G67" s="68">
        <v>16.7</v>
      </c>
      <c r="H67" s="68">
        <v>16</v>
      </c>
      <c r="I67" s="68">
        <v>14.8</v>
      </c>
      <c r="J67" s="68">
        <v>20</v>
      </c>
      <c r="K67" s="57"/>
      <c r="L67" s="68">
        <v>29.8</v>
      </c>
      <c r="M67" s="57"/>
      <c r="N67" s="68">
        <v>18.8</v>
      </c>
      <c r="O67" s="68">
        <v>18.2</v>
      </c>
      <c r="P67" s="68">
        <v>18.7</v>
      </c>
      <c r="Q67" s="68">
        <v>18.8</v>
      </c>
      <c r="R67" s="68">
        <v>18.399999999999999</v>
      </c>
      <c r="S67" s="64" t="s">
        <v>47</v>
      </c>
      <c r="T67" s="70">
        <v>14.4</v>
      </c>
      <c r="U67" s="69">
        <v>13.7</v>
      </c>
      <c r="V67" s="54">
        <f t="shared" si="4"/>
        <v>0.70000000000000107</v>
      </c>
    </row>
    <row r="68" spans="1:25">
      <c r="B68" s="63" t="s">
        <v>39</v>
      </c>
      <c r="C68" s="67">
        <v>4.7</v>
      </c>
      <c r="D68" s="68">
        <v>13.9</v>
      </c>
      <c r="E68" s="68">
        <v>10.4</v>
      </c>
      <c r="F68" s="68">
        <v>3.7</v>
      </c>
      <c r="G68" s="68">
        <v>3.7</v>
      </c>
      <c r="H68" s="68">
        <v>2.7</v>
      </c>
      <c r="I68" s="68">
        <v>1.1000000000000001</v>
      </c>
      <c r="J68" s="68">
        <v>7.6</v>
      </c>
      <c r="K68" s="57"/>
      <c r="L68" s="68">
        <v>17.399999999999999</v>
      </c>
      <c r="M68" s="57"/>
      <c r="N68" s="68">
        <v>16.600000000000001</v>
      </c>
      <c r="O68" s="68">
        <v>17.8</v>
      </c>
      <c r="P68" s="68">
        <v>17.5</v>
      </c>
      <c r="Q68" s="68">
        <v>16.7</v>
      </c>
      <c r="R68" s="68">
        <v>16.399999999999999</v>
      </c>
      <c r="S68" s="68">
        <v>13.4</v>
      </c>
      <c r="T68" s="71" t="s">
        <v>47</v>
      </c>
      <c r="U68" s="69">
        <v>0.4</v>
      </c>
      <c r="V68" s="54">
        <f t="shared" si="4"/>
        <v>0.70000000000000007</v>
      </c>
    </row>
    <row r="69" spans="1:25" ht="13.5" thickBot="1">
      <c r="B69" s="72" t="s">
        <v>40</v>
      </c>
      <c r="C69" s="73">
        <v>4.4000000000000004</v>
      </c>
      <c r="D69" s="74">
        <v>13.7</v>
      </c>
      <c r="E69" s="74">
        <v>10.9</v>
      </c>
      <c r="F69" s="74">
        <v>3.4</v>
      </c>
      <c r="G69" s="74">
        <v>3.4</v>
      </c>
      <c r="H69" s="74">
        <v>2.4</v>
      </c>
      <c r="I69" s="74">
        <v>0.8</v>
      </c>
      <c r="J69" s="74">
        <v>7.3</v>
      </c>
      <c r="K69" s="57"/>
      <c r="L69" s="74">
        <v>17.100000000000001</v>
      </c>
      <c r="M69" s="57"/>
      <c r="N69" s="74">
        <v>17.100000000000001</v>
      </c>
      <c r="O69" s="74">
        <v>18.600000000000001</v>
      </c>
      <c r="P69" s="74">
        <v>19.7</v>
      </c>
      <c r="Q69" s="74">
        <v>17.399999999999999</v>
      </c>
      <c r="R69" s="74">
        <v>18.3</v>
      </c>
      <c r="S69" s="74">
        <v>13.7</v>
      </c>
      <c r="T69" s="74">
        <v>0.3</v>
      </c>
      <c r="U69" s="64" t="s">
        <v>47</v>
      </c>
      <c r="V69" s="54">
        <f t="shared" si="4"/>
        <v>0.5</v>
      </c>
    </row>
    <row r="70" spans="1:25">
      <c r="A70" s="54">
        <f>MAX(C70:U70)</f>
        <v>1.0999999999999996</v>
      </c>
      <c r="B70" s="75" t="s">
        <v>52</v>
      </c>
      <c r="C70" s="54">
        <f>SMALL(C51:C69,2)-SMALL(C51:C69,1)</f>
        <v>0.89999999999999991</v>
      </c>
      <c r="D70" s="54">
        <f t="shared" ref="D70:J70" si="5">SMALL(D51:D69,2)-SMALL(D51:D69,1)</f>
        <v>0.40000000000000036</v>
      </c>
      <c r="E70" s="54">
        <f t="shared" si="5"/>
        <v>0</v>
      </c>
      <c r="F70" s="54">
        <f t="shared" si="5"/>
        <v>0.10000000000000009</v>
      </c>
      <c r="G70" s="54">
        <f t="shared" si="5"/>
        <v>0</v>
      </c>
      <c r="H70" s="54">
        <f t="shared" si="5"/>
        <v>0</v>
      </c>
      <c r="I70" s="54">
        <f t="shared" si="5"/>
        <v>0.30000000000000004</v>
      </c>
      <c r="J70" s="54">
        <f t="shared" si="5"/>
        <v>1.0999999999999996</v>
      </c>
      <c r="K70" s="76" t="s">
        <v>47</v>
      </c>
      <c r="L70" s="54">
        <f t="shared" ref="L70:U70" si="6">SMALL(L51:L69,2)-SMALL(L51:L69,1)</f>
        <v>0.20000000000000107</v>
      </c>
      <c r="M70" s="76" t="s">
        <v>47</v>
      </c>
      <c r="N70" s="54">
        <f t="shared" si="6"/>
        <v>0.9</v>
      </c>
      <c r="O70" s="54">
        <f t="shared" si="6"/>
        <v>1</v>
      </c>
      <c r="P70" s="54">
        <f t="shared" si="6"/>
        <v>0.10000000000000009</v>
      </c>
      <c r="Q70" s="54">
        <f t="shared" si="6"/>
        <v>0.90000000000000013</v>
      </c>
      <c r="R70" s="54">
        <f t="shared" si="6"/>
        <v>0.90000000000000013</v>
      </c>
      <c r="S70" s="54">
        <f t="shared" si="6"/>
        <v>0.29999999999999893</v>
      </c>
      <c r="T70" s="54">
        <f t="shared" si="6"/>
        <v>0.7</v>
      </c>
      <c r="U70" s="54">
        <f t="shared" si="6"/>
        <v>0.4</v>
      </c>
    </row>
    <row r="72" spans="1:25" ht="13.5" thickBot="1">
      <c r="V72" s="54">
        <f>MAX(V74:V92)</f>
        <v>3.6999999999999993</v>
      </c>
    </row>
    <row r="73" spans="1:25" ht="13.5" thickBot="1">
      <c r="B73" s="58"/>
      <c r="C73" s="59" t="s">
        <v>22</v>
      </c>
      <c r="D73" s="60" t="s">
        <v>23</v>
      </c>
      <c r="E73" s="60" t="s">
        <v>24</v>
      </c>
      <c r="F73" s="60" t="s">
        <v>25</v>
      </c>
      <c r="G73" s="60" t="s">
        <v>26</v>
      </c>
      <c r="H73" s="60" t="s">
        <v>27</v>
      </c>
      <c r="I73" s="60" t="s">
        <v>28</v>
      </c>
      <c r="J73" s="60" t="s">
        <v>29</v>
      </c>
      <c r="K73" s="60" t="s">
        <v>30</v>
      </c>
      <c r="L73" s="60" t="s">
        <v>31</v>
      </c>
      <c r="M73" s="60" t="s">
        <v>32</v>
      </c>
      <c r="N73" s="60" t="s">
        <v>33</v>
      </c>
      <c r="O73" s="60" t="s">
        <v>34</v>
      </c>
      <c r="P73" s="60" t="s">
        <v>35</v>
      </c>
      <c r="Q73" s="60" t="s">
        <v>36</v>
      </c>
      <c r="R73" s="60" t="s">
        <v>37</v>
      </c>
      <c r="S73" s="60" t="s">
        <v>38</v>
      </c>
      <c r="T73" s="60" t="s">
        <v>39</v>
      </c>
      <c r="U73" s="61" t="s">
        <v>40</v>
      </c>
      <c r="V73" s="62" t="s">
        <v>54</v>
      </c>
    </row>
    <row r="74" spans="1:25">
      <c r="B74" s="63" t="s">
        <v>22</v>
      </c>
      <c r="C74" s="64" t="s">
        <v>47</v>
      </c>
      <c r="D74" s="65">
        <v>11</v>
      </c>
      <c r="E74" s="65">
        <v>15.1</v>
      </c>
      <c r="F74" s="65">
        <v>1.5</v>
      </c>
      <c r="G74" s="65">
        <v>2.4</v>
      </c>
      <c r="H74" s="65">
        <v>2.4</v>
      </c>
      <c r="I74" s="65">
        <v>3.6</v>
      </c>
      <c r="J74" s="65">
        <v>7.5</v>
      </c>
      <c r="K74" s="57"/>
      <c r="L74" s="57"/>
      <c r="M74" s="57"/>
      <c r="N74" s="65">
        <v>26.4</v>
      </c>
      <c r="O74" s="65">
        <v>26.2</v>
      </c>
      <c r="P74" s="65">
        <v>31</v>
      </c>
      <c r="Q74" s="65">
        <v>26.4</v>
      </c>
      <c r="R74" s="65">
        <v>26.1</v>
      </c>
      <c r="S74" s="65">
        <v>17.899999999999999</v>
      </c>
      <c r="T74" s="65">
        <v>4.5999999999999996</v>
      </c>
      <c r="U74" s="66">
        <v>4.4000000000000004</v>
      </c>
      <c r="V74" s="54">
        <f>SMALL(C74:U74,2)-SMALL(C74:U74,1)</f>
        <v>0.89999999999999991</v>
      </c>
    </row>
    <row r="75" spans="1:25">
      <c r="B75" s="63" t="s">
        <v>23</v>
      </c>
      <c r="C75" s="57"/>
      <c r="D75" s="57"/>
      <c r="E75" s="57"/>
      <c r="F75" s="57"/>
      <c r="G75" s="57"/>
      <c r="H75" s="57"/>
      <c r="I75" s="57"/>
      <c r="J75" s="57"/>
      <c r="K75" s="56">
        <v>6.4</v>
      </c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76" t="s">
        <v>47</v>
      </c>
    </row>
    <row r="76" spans="1:25">
      <c r="B76" s="63" t="s">
        <v>24</v>
      </c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6">
        <v>4.5</v>
      </c>
      <c r="N76" s="57"/>
      <c r="O76" s="57"/>
      <c r="P76" s="57"/>
      <c r="Q76" s="57"/>
      <c r="R76" s="57"/>
      <c r="S76" s="57"/>
      <c r="T76" s="57"/>
      <c r="U76" s="57"/>
      <c r="V76" s="76" t="s">
        <v>47</v>
      </c>
    </row>
    <row r="77" spans="1:25">
      <c r="B77" s="63" t="s">
        <v>25</v>
      </c>
      <c r="C77" s="67">
        <v>1.5</v>
      </c>
      <c r="D77" s="68">
        <v>11.8</v>
      </c>
      <c r="E77" s="68">
        <v>19.2</v>
      </c>
      <c r="F77" s="64" t="s">
        <v>47</v>
      </c>
      <c r="G77" s="68">
        <v>1.2</v>
      </c>
      <c r="H77" s="68">
        <v>1.2</v>
      </c>
      <c r="I77" s="68">
        <v>2.7</v>
      </c>
      <c r="J77" s="68">
        <v>5.5</v>
      </c>
      <c r="K77" s="57"/>
      <c r="L77" s="57"/>
      <c r="M77" s="57"/>
      <c r="N77" s="68">
        <v>21.1</v>
      </c>
      <c r="O77" s="68">
        <v>21.5</v>
      </c>
      <c r="P77" s="68">
        <v>21.7</v>
      </c>
      <c r="Q77" s="68">
        <v>21.1</v>
      </c>
      <c r="R77" s="68">
        <v>22.1</v>
      </c>
      <c r="S77" s="68">
        <v>18</v>
      </c>
      <c r="T77" s="68">
        <v>3.4</v>
      </c>
      <c r="U77" s="69">
        <v>3.2</v>
      </c>
      <c r="V77" s="54">
        <f t="shared" ref="V77:V92" si="7">SMALL(C77:U77,2)-SMALL(C77:U77,1)</f>
        <v>0</v>
      </c>
      <c r="X77" s="54" t="s">
        <v>49</v>
      </c>
      <c r="Y77" s="54" t="s">
        <v>51</v>
      </c>
    </row>
    <row r="78" spans="1:25">
      <c r="B78" s="63" t="s">
        <v>26</v>
      </c>
      <c r="C78" s="67">
        <v>2.4</v>
      </c>
      <c r="D78" s="68">
        <v>12.9</v>
      </c>
      <c r="E78" s="68">
        <v>14.3</v>
      </c>
      <c r="F78" s="68">
        <v>1.2</v>
      </c>
      <c r="G78" s="64" t="s">
        <v>47</v>
      </c>
      <c r="H78" s="68">
        <v>1.2</v>
      </c>
      <c r="I78" s="68">
        <v>2.7</v>
      </c>
      <c r="J78" s="68">
        <v>4.4000000000000004</v>
      </c>
      <c r="K78" s="57"/>
      <c r="L78" s="57"/>
      <c r="M78" s="57"/>
      <c r="N78" s="68">
        <v>20.6</v>
      </c>
      <c r="O78" s="68">
        <v>21.3</v>
      </c>
      <c r="P78" s="68">
        <v>21.1</v>
      </c>
      <c r="Q78" s="68">
        <v>20.6</v>
      </c>
      <c r="R78" s="68">
        <v>21.2</v>
      </c>
      <c r="S78" s="68">
        <v>16.8</v>
      </c>
      <c r="T78" s="68">
        <v>3.6</v>
      </c>
      <c r="U78" s="69">
        <v>3.4</v>
      </c>
      <c r="V78" s="54">
        <f t="shared" si="7"/>
        <v>0</v>
      </c>
      <c r="X78" s="54" t="s">
        <v>53</v>
      </c>
    </row>
    <row r="79" spans="1:25">
      <c r="B79" s="63" t="s">
        <v>27</v>
      </c>
      <c r="C79" s="67">
        <v>2.4</v>
      </c>
      <c r="D79" s="68">
        <v>13.2</v>
      </c>
      <c r="E79" s="68">
        <v>13.2</v>
      </c>
      <c r="F79" s="68">
        <v>1.3</v>
      </c>
      <c r="G79" s="68">
        <v>1.2</v>
      </c>
      <c r="H79" s="64" t="s">
        <v>47</v>
      </c>
      <c r="I79" s="68">
        <v>1.7</v>
      </c>
      <c r="J79" s="68">
        <v>5.5</v>
      </c>
      <c r="K79" s="57"/>
      <c r="L79" s="57"/>
      <c r="M79" s="57"/>
      <c r="N79" s="68">
        <v>19.5</v>
      </c>
      <c r="O79" s="68">
        <v>19.100000000000001</v>
      </c>
      <c r="P79" s="68">
        <v>20</v>
      </c>
      <c r="Q79" s="68">
        <v>19.5</v>
      </c>
      <c r="R79" s="68">
        <v>20.399999999999999</v>
      </c>
      <c r="S79" s="68">
        <v>16.3</v>
      </c>
      <c r="T79" s="68">
        <v>2.6</v>
      </c>
      <c r="U79" s="69">
        <v>2.4</v>
      </c>
      <c r="V79" s="54">
        <f t="shared" si="7"/>
        <v>0.10000000000000009</v>
      </c>
      <c r="X79" s="54" t="s">
        <v>55</v>
      </c>
    </row>
    <row r="80" spans="1:25">
      <c r="B80" s="63" t="s">
        <v>28</v>
      </c>
      <c r="C80" s="67">
        <v>3.4</v>
      </c>
      <c r="D80" s="68">
        <v>13.5</v>
      </c>
      <c r="E80" s="68">
        <v>11.6</v>
      </c>
      <c r="F80" s="68">
        <v>2.2999999999999998</v>
      </c>
      <c r="G80" s="68">
        <v>3</v>
      </c>
      <c r="H80" s="68">
        <v>2.1</v>
      </c>
      <c r="I80" s="64" t="s">
        <v>47</v>
      </c>
      <c r="J80" s="68">
        <v>6.6</v>
      </c>
      <c r="K80" s="57"/>
      <c r="L80" s="57"/>
      <c r="M80" s="57"/>
      <c r="N80" s="68">
        <v>17.600000000000001</v>
      </c>
      <c r="O80" s="68">
        <v>17.5</v>
      </c>
      <c r="P80" s="68">
        <v>18.399999999999999</v>
      </c>
      <c r="Q80" s="68">
        <v>17.600000000000001</v>
      </c>
      <c r="R80" s="68">
        <v>17.3</v>
      </c>
      <c r="S80" s="68">
        <v>14.7</v>
      </c>
      <c r="T80" s="68">
        <v>1</v>
      </c>
      <c r="U80" s="69">
        <v>0.8</v>
      </c>
      <c r="V80" s="54">
        <f t="shared" si="7"/>
        <v>0.19999999999999996</v>
      </c>
    </row>
    <row r="81" spans="1:23">
      <c r="B81" s="63" t="s">
        <v>29</v>
      </c>
      <c r="C81" s="67">
        <v>7.5</v>
      </c>
      <c r="D81" s="68">
        <v>11.4</v>
      </c>
      <c r="E81" s="68">
        <v>17.899999999999999</v>
      </c>
      <c r="F81" s="68">
        <v>5.9</v>
      </c>
      <c r="G81" s="68">
        <v>4.5999999999999996</v>
      </c>
      <c r="H81" s="68">
        <v>5.9</v>
      </c>
      <c r="I81" s="68">
        <v>6.8</v>
      </c>
      <c r="J81" s="64" t="s">
        <v>47</v>
      </c>
      <c r="K81" s="57"/>
      <c r="L81" s="57"/>
      <c r="M81" s="57"/>
      <c r="N81" s="68">
        <v>24.2</v>
      </c>
      <c r="O81" s="68">
        <v>25.3</v>
      </c>
      <c r="P81" s="68">
        <v>30.1</v>
      </c>
      <c r="Q81" s="68">
        <v>24.2</v>
      </c>
      <c r="R81" s="68">
        <v>25.1</v>
      </c>
      <c r="S81" s="68">
        <v>20.3</v>
      </c>
      <c r="T81" s="68">
        <v>7.7</v>
      </c>
      <c r="U81" s="69">
        <v>7.5</v>
      </c>
      <c r="V81" s="54">
        <f t="shared" si="7"/>
        <v>1.3000000000000007</v>
      </c>
    </row>
    <row r="82" spans="1:23">
      <c r="B82" s="63" t="s">
        <v>30</v>
      </c>
      <c r="C82" s="57"/>
      <c r="D82" s="57"/>
      <c r="E82" s="57"/>
      <c r="F82" s="57"/>
      <c r="G82" s="57"/>
      <c r="H82" s="57"/>
      <c r="I82" s="57"/>
      <c r="J82" s="57"/>
      <c r="K82" s="57"/>
      <c r="L82" s="56">
        <v>9.8000000000000007</v>
      </c>
      <c r="M82" s="57"/>
      <c r="N82" s="57"/>
      <c r="O82" s="57"/>
      <c r="P82" s="57"/>
      <c r="Q82" s="57"/>
      <c r="R82" s="57"/>
      <c r="S82" s="57"/>
      <c r="T82" s="57"/>
      <c r="U82" s="57"/>
      <c r="V82" s="76" t="s">
        <v>47</v>
      </c>
    </row>
    <row r="83" spans="1:23">
      <c r="B83" s="63" t="s">
        <v>31</v>
      </c>
      <c r="C83" s="67">
        <v>14.5</v>
      </c>
      <c r="D83" s="57"/>
      <c r="E83" s="68">
        <v>27</v>
      </c>
      <c r="F83" s="68">
        <v>15</v>
      </c>
      <c r="G83" s="68">
        <v>13.7</v>
      </c>
      <c r="H83" s="68">
        <v>14.9</v>
      </c>
      <c r="I83" s="68">
        <v>16.8</v>
      </c>
      <c r="J83" s="56">
        <v>10</v>
      </c>
      <c r="K83" s="57"/>
      <c r="L83" s="57"/>
      <c r="M83" s="57"/>
      <c r="N83" s="68">
        <v>33.299999999999997</v>
      </c>
      <c r="O83" s="68">
        <v>34.4</v>
      </c>
      <c r="P83" s="68">
        <v>39.200000000000003</v>
      </c>
      <c r="Q83" s="68">
        <v>33.299999999999997</v>
      </c>
      <c r="R83" s="68">
        <v>34.200000000000003</v>
      </c>
      <c r="S83" s="68">
        <v>29.4</v>
      </c>
      <c r="T83" s="68">
        <v>16.8</v>
      </c>
      <c r="U83" s="69">
        <v>16.600000000000001</v>
      </c>
      <c r="V83" s="55">
        <f t="shared" si="7"/>
        <v>3.6999999999999993</v>
      </c>
      <c r="W83" s="54">
        <f>MIN(C83:U83)</f>
        <v>10</v>
      </c>
    </row>
    <row r="84" spans="1:23">
      <c r="B84" s="63" t="s">
        <v>32</v>
      </c>
      <c r="C84" s="67">
        <v>17.100000000000001</v>
      </c>
      <c r="D84" s="68">
        <v>27.7</v>
      </c>
      <c r="E84" s="57"/>
      <c r="F84" s="68">
        <v>16.8</v>
      </c>
      <c r="G84" s="68">
        <v>16.100000000000001</v>
      </c>
      <c r="H84" s="68">
        <v>15.1</v>
      </c>
      <c r="I84" s="68">
        <v>13.5</v>
      </c>
      <c r="J84" s="68">
        <v>19.5</v>
      </c>
      <c r="K84" s="57"/>
      <c r="L84" s="57"/>
      <c r="M84" s="57"/>
      <c r="N84" s="68">
        <v>4</v>
      </c>
      <c r="O84" s="68">
        <v>5.0999999999999996</v>
      </c>
      <c r="P84" s="68">
        <v>6.2</v>
      </c>
      <c r="Q84" s="68">
        <v>4</v>
      </c>
      <c r="R84" s="68">
        <v>5</v>
      </c>
      <c r="S84" s="68">
        <v>16.600000000000001</v>
      </c>
      <c r="T84" s="68">
        <v>13.5</v>
      </c>
      <c r="U84" s="69">
        <v>12.8</v>
      </c>
      <c r="V84" s="54">
        <f t="shared" si="7"/>
        <v>0</v>
      </c>
    </row>
    <row r="85" spans="1:23">
      <c r="B85" s="63" t="s">
        <v>33</v>
      </c>
      <c r="C85" s="67">
        <v>26.4</v>
      </c>
      <c r="D85" s="68">
        <v>26.6</v>
      </c>
      <c r="E85" s="68">
        <v>8.5</v>
      </c>
      <c r="F85" s="68">
        <v>20.2</v>
      </c>
      <c r="G85" s="68">
        <v>19.600000000000001</v>
      </c>
      <c r="H85" s="68">
        <v>18.600000000000001</v>
      </c>
      <c r="I85" s="68">
        <v>16.8</v>
      </c>
      <c r="J85" s="68">
        <v>23</v>
      </c>
      <c r="K85" s="57"/>
      <c r="L85" s="57"/>
      <c r="M85" s="57"/>
      <c r="N85" s="64" t="s">
        <v>47</v>
      </c>
      <c r="O85" s="68">
        <v>1.3</v>
      </c>
      <c r="P85" s="68">
        <v>2.4</v>
      </c>
      <c r="Q85" s="68">
        <v>0.2</v>
      </c>
      <c r="R85" s="68">
        <v>1.1000000000000001</v>
      </c>
      <c r="S85" s="68">
        <v>19</v>
      </c>
      <c r="T85" s="68">
        <v>17</v>
      </c>
      <c r="U85" s="69">
        <v>16.2</v>
      </c>
      <c r="V85" s="54">
        <f t="shared" si="7"/>
        <v>0.90000000000000013</v>
      </c>
    </row>
    <row r="86" spans="1:23">
      <c r="B86" s="63" t="s">
        <v>34</v>
      </c>
      <c r="C86" s="67">
        <v>26.2</v>
      </c>
      <c r="D86" s="68">
        <v>27.7</v>
      </c>
      <c r="E86" s="68">
        <v>9.6</v>
      </c>
      <c r="F86" s="68">
        <v>20.7</v>
      </c>
      <c r="G86" s="68">
        <v>20.7</v>
      </c>
      <c r="H86" s="68">
        <v>19.8</v>
      </c>
      <c r="I86" s="68">
        <v>17.5</v>
      </c>
      <c r="J86" s="68">
        <v>24.2</v>
      </c>
      <c r="K86" s="57"/>
      <c r="L86" s="57"/>
      <c r="M86" s="57"/>
      <c r="N86" s="68">
        <v>1.2</v>
      </c>
      <c r="O86" s="64" t="s">
        <v>47</v>
      </c>
      <c r="P86" s="68">
        <v>1.2</v>
      </c>
      <c r="Q86" s="68">
        <v>1.2</v>
      </c>
      <c r="R86" s="68">
        <v>0.2</v>
      </c>
      <c r="S86" s="68">
        <v>18.2</v>
      </c>
      <c r="T86" s="68">
        <v>17.5</v>
      </c>
      <c r="U86" s="69">
        <v>17.399999999999999</v>
      </c>
      <c r="V86" s="54">
        <f t="shared" si="7"/>
        <v>1</v>
      </c>
    </row>
    <row r="87" spans="1:23">
      <c r="B87" s="63" t="s">
        <v>35</v>
      </c>
      <c r="C87" s="67">
        <v>31</v>
      </c>
      <c r="D87" s="68">
        <v>32.5</v>
      </c>
      <c r="E87" s="68">
        <v>10.8</v>
      </c>
      <c r="F87" s="68">
        <v>21.7</v>
      </c>
      <c r="G87" s="68">
        <v>21.1</v>
      </c>
      <c r="H87" s="68">
        <v>23.9</v>
      </c>
      <c r="I87" s="68">
        <v>18.5</v>
      </c>
      <c r="J87" s="68">
        <v>26</v>
      </c>
      <c r="K87" s="57"/>
      <c r="L87" s="57"/>
      <c r="M87" s="57"/>
      <c r="N87" s="68">
        <v>2.2999999999999998</v>
      </c>
      <c r="O87" s="68">
        <v>1.2</v>
      </c>
      <c r="P87" s="64" t="s">
        <v>47</v>
      </c>
      <c r="Q87" s="68">
        <v>2.4</v>
      </c>
      <c r="R87" s="68">
        <v>1.3</v>
      </c>
      <c r="S87" s="68">
        <v>18.7</v>
      </c>
      <c r="T87" s="68">
        <v>19.3</v>
      </c>
      <c r="U87" s="69">
        <v>19</v>
      </c>
      <c r="V87" s="54">
        <f t="shared" si="7"/>
        <v>0.10000000000000009</v>
      </c>
    </row>
    <row r="88" spans="1:23">
      <c r="B88" s="63" t="s">
        <v>36</v>
      </c>
      <c r="C88" s="67">
        <v>26.4</v>
      </c>
      <c r="D88" s="68">
        <v>26.6</v>
      </c>
      <c r="E88" s="68">
        <v>8.5</v>
      </c>
      <c r="F88" s="68">
        <v>20.3</v>
      </c>
      <c r="G88" s="68">
        <v>19.7</v>
      </c>
      <c r="H88" s="68">
        <v>18.7</v>
      </c>
      <c r="I88" s="68">
        <v>16.8</v>
      </c>
      <c r="J88" s="68">
        <v>23.1</v>
      </c>
      <c r="K88" s="57"/>
      <c r="L88" s="57"/>
      <c r="M88" s="57"/>
      <c r="N88" s="68">
        <v>0.1</v>
      </c>
      <c r="O88" s="68">
        <v>1.2</v>
      </c>
      <c r="P88" s="68">
        <v>2.2999999999999998</v>
      </c>
      <c r="Q88" s="64" t="s">
        <v>47</v>
      </c>
      <c r="R88" s="68">
        <v>1.1000000000000001</v>
      </c>
      <c r="S88" s="68">
        <v>18.899999999999999</v>
      </c>
      <c r="T88" s="68">
        <v>16.3</v>
      </c>
      <c r="U88" s="69">
        <v>16.3</v>
      </c>
      <c r="V88" s="54">
        <f t="shared" si="7"/>
        <v>1</v>
      </c>
    </row>
    <row r="89" spans="1:23">
      <c r="B89" s="63" t="s">
        <v>37</v>
      </c>
      <c r="C89" s="67">
        <v>26.1</v>
      </c>
      <c r="D89" s="68">
        <v>27.6</v>
      </c>
      <c r="E89" s="68">
        <v>9.5</v>
      </c>
      <c r="F89" s="68">
        <v>20.6</v>
      </c>
      <c r="G89" s="68">
        <v>19.899999999999999</v>
      </c>
      <c r="H89" s="68">
        <v>19.600000000000001</v>
      </c>
      <c r="I89" s="68">
        <v>17.3</v>
      </c>
      <c r="J89" s="68">
        <v>23.3</v>
      </c>
      <c r="K89" s="57"/>
      <c r="L89" s="57"/>
      <c r="M89" s="57"/>
      <c r="N89" s="68">
        <v>1</v>
      </c>
      <c r="O89" s="68">
        <v>0.2</v>
      </c>
      <c r="P89" s="68">
        <v>1.3</v>
      </c>
      <c r="Q89" s="68">
        <v>1.1000000000000001</v>
      </c>
      <c r="R89" s="64" t="s">
        <v>47</v>
      </c>
      <c r="S89" s="68">
        <v>18.3</v>
      </c>
      <c r="T89" s="68">
        <v>17.3</v>
      </c>
      <c r="U89" s="69">
        <v>17</v>
      </c>
      <c r="V89" s="54">
        <f t="shared" si="7"/>
        <v>0.8</v>
      </c>
    </row>
    <row r="90" spans="1:23">
      <c r="B90" s="63" t="s">
        <v>38</v>
      </c>
      <c r="C90" s="67">
        <v>17.899999999999999</v>
      </c>
      <c r="D90" s="68">
        <v>27.2</v>
      </c>
      <c r="E90" s="68">
        <v>22.4</v>
      </c>
      <c r="F90" s="68">
        <v>17.600000000000001</v>
      </c>
      <c r="G90" s="68">
        <v>16.7</v>
      </c>
      <c r="H90" s="68">
        <v>16</v>
      </c>
      <c r="I90" s="68">
        <v>14.8</v>
      </c>
      <c r="J90" s="68">
        <v>20</v>
      </c>
      <c r="K90" s="57"/>
      <c r="L90" s="57"/>
      <c r="M90" s="57"/>
      <c r="N90" s="68">
        <v>18.8</v>
      </c>
      <c r="O90" s="68">
        <v>18.2</v>
      </c>
      <c r="P90" s="68">
        <v>18.7</v>
      </c>
      <c r="Q90" s="68">
        <v>18.8</v>
      </c>
      <c r="R90" s="68">
        <v>18.399999999999999</v>
      </c>
      <c r="S90" s="64" t="s">
        <v>47</v>
      </c>
      <c r="T90" s="70">
        <v>14.4</v>
      </c>
      <c r="U90" s="69">
        <v>13.7</v>
      </c>
      <c r="V90" s="54">
        <f t="shared" si="7"/>
        <v>0.70000000000000107</v>
      </c>
    </row>
    <row r="91" spans="1:23">
      <c r="B91" s="63" t="s">
        <v>39</v>
      </c>
      <c r="C91" s="67">
        <v>4.7</v>
      </c>
      <c r="D91" s="68">
        <v>13.9</v>
      </c>
      <c r="E91" s="68">
        <v>10.4</v>
      </c>
      <c r="F91" s="68">
        <v>3.7</v>
      </c>
      <c r="G91" s="68">
        <v>3.7</v>
      </c>
      <c r="H91" s="68">
        <v>2.7</v>
      </c>
      <c r="I91" s="68">
        <v>1.1000000000000001</v>
      </c>
      <c r="J91" s="68">
        <v>7.6</v>
      </c>
      <c r="K91" s="57"/>
      <c r="L91" s="57"/>
      <c r="M91" s="57"/>
      <c r="N91" s="68">
        <v>16.600000000000001</v>
      </c>
      <c r="O91" s="68">
        <v>17.8</v>
      </c>
      <c r="P91" s="68">
        <v>17.5</v>
      </c>
      <c r="Q91" s="68">
        <v>16.7</v>
      </c>
      <c r="R91" s="68">
        <v>16.399999999999999</v>
      </c>
      <c r="S91" s="68">
        <v>13.4</v>
      </c>
      <c r="T91" s="71" t="s">
        <v>47</v>
      </c>
      <c r="U91" s="69">
        <v>0.4</v>
      </c>
      <c r="V91" s="54">
        <f t="shared" si="7"/>
        <v>0.70000000000000007</v>
      </c>
    </row>
    <row r="92" spans="1:23" ht="13.5" thickBot="1">
      <c r="B92" s="72" t="s">
        <v>40</v>
      </c>
      <c r="C92" s="73">
        <v>4.4000000000000004</v>
      </c>
      <c r="D92" s="74">
        <v>13.7</v>
      </c>
      <c r="E92" s="74">
        <v>10.9</v>
      </c>
      <c r="F92" s="74">
        <v>3.4</v>
      </c>
      <c r="G92" s="74">
        <v>3.4</v>
      </c>
      <c r="H92" s="74">
        <v>2.4</v>
      </c>
      <c r="I92" s="74">
        <v>0.8</v>
      </c>
      <c r="J92" s="74">
        <v>7.3</v>
      </c>
      <c r="K92" s="57"/>
      <c r="L92" s="57"/>
      <c r="M92" s="57"/>
      <c r="N92" s="74">
        <v>17.100000000000001</v>
      </c>
      <c r="O92" s="74">
        <v>18.600000000000001</v>
      </c>
      <c r="P92" s="74">
        <v>19.7</v>
      </c>
      <c r="Q92" s="74">
        <v>17.399999999999999</v>
      </c>
      <c r="R92" s="74">
        <v>18.3</v>
      </c>
      <c r="S92" s="74">
        <v>13.7</v>
      </c>
      <c r="T92" s="74">
        <v>0.3</v>
      </c>
      <c r="U92" s="64" t="s">
        <v>47</v>
      </c>
      <c r="V92" s="54">
        <f t="shared" si="7"/>
        <v>0.5</v>
      </c>
    </row>
    <row r="93" spans="1:23">
      <c r="A93" s="54">
        <f>MAX(C93:U93)</f>
        <v>1.0999999999999996</v>
      </c>
      <c r="B93" s="75" t="s">
        <v>54</v>
      </c>
      <c r="C93" s="54">
        <f>SMALL(C74:C92,2)-SMALL(C74:C92,1)</f>
        <v>0.89999999999999991</v>
      </c>
      <c r="D93" s="54">
        <f t="shared" ref="D93:J93" si="8">SMALL(D74:D92,2)-SMALL(D74:D92,1)</f>
        <v>0.40000000000000036</v>
      </c>
      <c r="E93" s="54">
        <f t="shared" si="8"/>
        <v>0</v>
      </c>
      <c r="F93" s="54">
        <f t="shared" si="8"/>
        <v>0.10000000000000009</v>
      </c>
      <c r="G93" s="54">
        <f t="shared" si="8"/>
        <v>0</v>
      </c>
      <c r="H93" s="54">
        <f t="shared" si="8"/>
        <v>0</v>
      </c>
      <c r="I93" s="54">
        <f t="shared" si="8"/>
        <v>0.30000000000000004</v>
      </c>
      <c r="J93" s="54">
        <f t="shared" si="8"/>
        <v>1.0999999999999996</v>
      </c>
      <c r="K93" s="76" t="s">
        <v>47</v>
      </c>
      <c r="L93" s="76" t="s">
        <v>47</v>
      </c>
      <c r="M93" s="76" t="s">
        <v>47</v>
      </c>
      <c r="N93" s="54">
        <f t="shared" ref="N93:U93" si="9">SMALL(N74:N92,2)-SMALL(N74:N92,1)</f>
        <v>0.9</v>
      </c>
      <c r="O93" s="54">
        <f t="shared" si="9"/>
        <v>1</v>
      </c>
      <c r="P93" s="54">
        <f t="shared" si="9"/>
        <v>0.10000000000000009</v>
      </c>
      <c r="Q93" s="54">
        <f t="shared" si="9"/>
        <v>0.90000000000000013</v>
      </c>
      <c r="R93" s="54">
        <f t="shared" si="9"/>
        <v>0.90000000000000013</v>
      </c>
      <c r="S93" s="54">
        <f t="shared" si="9"/>
        <v>0.29999999999999893</v>
      </c>
      <c r="T93" s="54">
        <f t="shared" si="9"/>
        <v>0.7</v>
      </c>
      <c r="U93" s="54">
        <f t="shared" si="9"/>
        <v>0.4</v>
      </c>
    </row>
    <row r="95" spans="1:23" ht="13.5" thickBot="1">
      <c r="V95" s="54">
        <f>MAX(V97:V115)</f>
        <v>1.3000000000000007</v>
      </c>
    </row>
    <row r="96" spans="1:23" ht="13.5" thickBot="1">
      <c r="B96" s="58"/>
      <c r="C96" s="59" t="s">
        <v>22</v>
      </c>
      <c r="D96" s="60" t="s">
        <v>23</v>
      </c>
      <c r="E96" s="60" t="s">
        <v>24</v>
      </c>
      <c r="F96" s="60" t="s">
        <v>25</v>
      </c>
      <c r="G96" s="60" t="s">
        <v>26</v>
      </c>
      <c r="H96" s="60" t="s">
        <v>27</v>
      </c>
      <c r="I96" s="60" t="s">
        <v>28</v>
      </c>
      <c r="J96" s="60" t="s">
        <v>29</v>
      </c>
      <c r="K96" s="60" t="s">
        <v>30</v>
      </c>
      <c r="L96" s="60" t="s">
        <v>31</v>
      </c>
      <c r="M96" s="60" t="s">
        <v>32</v>
      </c>
      <c r="N96" s="60" t="s">
        <v>33</v>
      </c>
      <c r="O96" s="60" t="s">
        <v>34</v>
      </c>
      <c r="P96" s="60" t="s">
        <v>35</v>
      </c>
      <c r="Q96" s="60" t="s">
        <v>36</v>
      </c>
      <c r="R96" s="60" t="s">
        <v>37</v>
      </c>
      <c r="S96" s="60" t="s">
        <v>38</v>
      </c>
      <c r="T96" s="60" t="s">
        <v>39</v>
      </c>
      <c r="U96" s="61" t="s">
        <v>40</v>
      </c>
      <c r="V96" s="62" t="s">
        <v>56</v>
      </c>
    </row>
    <row r="97" spans="2:26">
      <c r="B97" s="63" t="s">
        <v>22</v>
      </c>
      <c r="C97" s="64" t="s">
        <v>47</v>
      </c>
      <c r="D97" s="65">
        <v>11</v>
      </c>
      <c r="E97" s="65">
        <v>15.1</v>
      </c>
      <c r="F97" s="65">
        <v>1.5</v>
      </c>
      <c r="G97" s="65">
        <v>2.4</v>
      </c>
      <c r="H97" s="65">
        <v>2.4</v>
      </c>
      <c r="I97" s="65">
        <v>3.6</v>
      </c>
      <c r="J97" s="57"/>
      <c r="K97" s="57"/>
      <c r="L97" s="57"/>
      <c r="M97" s="57"/>
      <c r="N97" s="65">
        <v>26.4</v>
      </c>
      <c r="O97" s="65">
        <v>26.2</v>
      </c>
      <c r="P97" s="65">
        <v>31</v>
      </c>
      <c r="Q97" s="65">
        <v>26.4</v>
      </c>
      <c r="R97" s="65">
        <v>26.1</v>
      </c>
      <c r="S97" s="65">
        <v>17.899999999999999</v>
      </c>
      <c r="T97" s="65">
        <v>4.5999999999999996</v>
      </c>
      <c r="U97" s="66">
        <v>4.4000000000000004</v>
      </c>
      <c r="V97" s="54">
        <f>SMALL(C97:U97,2)-SMALL(C97:U97,1)</f>
        <v>0.89999999999999991</v>
      </c>
    </row>
    <row r="98" spans="2:26">
      <c r="B98" s="63" t="s">
        <v>23</v>
      </c>
      <c r="C98" s="57"/>
      <c r="D98" s="57"/>
      <c r="E98" s="57"/>
      <c r="F98" s="57"/>
      <c r="G98" s="57"/>
      <c r="H98" s="57"/>
      <c r="I98" s="57"/>
      <c r="J98" s="57"/>
      <c r="K98" s="56">
        <v>6.4</v>
      </c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76" t="s">
        <v>47</v>
      </c>
    </row>
    <row r="99" spans="2:26">
      <c r="B99" s="63" t="s">
        <v>24</v>
      </c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6">
        <v>4.5</v>
      </c>
      <c r="N99" s="57"/>
      <c r="O99" s="57"/>
      <c r="P99" s="57"/>
      <c r="Q99" s="57"/>
      <c r="R99" s="57"/>
      <c r="S99" s="57"/>
      <c r="T99" s="57"/>
      <c r="U99" s="57"/>
      <c r="V99" s="76" t="s">
        <v>47</v>
      </c>
    </row>
    <row r="100" spans="2:26">
      <c r="B100" s="63" t="s">
        <v>25</v>
      </c>
      <c r="C100" s="67">
        <v>1.5</v>
      </c>
      <c r="D100" s="68">
        <v>11.8</v>
      </c>
      <c r="E100" s="68">
        <v>19.2</v>
      </c>
      <c r="F100" s="64" t="s">
        <v>47</v>
      </c>
      <c r="G100" s="68">
        <v>1.2</v>
      </c>
      <c r="H100" s="68">
        <v>1.2</v>
      </c>
      <c r="I100" s="68">
        <v>2.7</v>
      </c>
      <c r="J100" s="57"/>
      <c r="K100" s="57"/>
      <c r="L100" s="57"/>
      <c r="M100" s="57"/>
      <c r="N100" s="68">
        <v>21.1</v>
      </c>
      <c r="O100" s="68">
        <v>21.5</v>
      </c>
      <c r="P100" s="68">
        <v>21.7</v>
      </c>
      <c r="Q100" s="68">
        <v>21.1</v>
      </c>
      <c r="R100" s="68">
        <v>22.1</v>
      </c>
      <c r="S100" s="68">
        <v>18</v>
      </c>
      <c r="T100" s="68">
        <v>3.4</v>
      </c>
      <c r="U100" s="69">
        <v>3.2</v>
      </c>
      <c r="V100" s="54">
        <f t="shared" ref="V100:V104" si="10">SMALL(C100:U100,2)-SMALL(C100:U100,1)</f>
        <v>0</v>
      </c>
      <c r="X100" s="54" t="s">
        <v>49</v>
      </c>
      <c r="Y100" s="54" t="s">
        <v>51</v>
      </c>
      <c r="Z100" s="54" t="s">
        <v>60</v>
      </c>
    </row>
    <row r="101" spans="2:26">
      <c r="B101" s="63" t="s">
        <v>26</v>
      </c>
      <c r="C101" s="67">
        <v>2.4</v>
      </c>
      <c r="D101" s="68">
        <v>12.9</v>
      </c>
      <c r="E101" s="68">
        <v>14.3</v>
      </c>
      <c r="F101" s="68">
        <v>1.2</v>
      </c>
      <c r="G101" s="64" t="s">
        <v>47</v>
      </c>
      <c r="H101" s="68">
        <v>1.2</v>
      </c>
      <c r="I101" s="68">
        <v>2.7</v>
      </c>
      <c r="J101" s="57"/>
      <c r="K101" s="57"/>
      <c r="L101" s="57"/>
      <c r="M101" s="57"/>
      <c r="N101" s="68">
        <v>20.6</v>
      </c>
      <c r="O101" s="68">
        <v>21.3</v>
      </c>
      <c r="P101" s="68">
        <v>21.1</v>
      </c>
      <c r="Q101" s="68">
        <v>20.6</v>
      </c>
      <c r="R101" s="68">
        <v>21.2</v>
      </c>
      <c r="S101" s="68">
        <v>16.8</v>
      </c>
      <c r="T101" s="68">
        <v>3.6</v>
      </c>
      <c r="U101" s="69">
        <v>3.4</v>
      </c>
      <c r="V101" s="54">
        <f t="shared" si="10"/>
        <v>0</v>
      </c>
      <c r="X101" s="54" t="s">
        <v>53</v>
      </c>
    </row>
    <row r="102" spans="2:26">
      <c r="B102" s="63" t="s">
        <v>27</v>
      </c>
      <c r="C102" s="67">
        <v>2.4</v>
      </c>
      <c r="D102" s="68">
        <v>13.2</v>
      </c>
      <c r="E102" s="68">
        <v>13.2</v>
      </c>
      <c r="F102" s="68">
        <v>1.3</v>
      </c>
      <c r="G102" s="68">
        <v>1.2</v>
      </c>
      <c r="H102" s="64" t="s">
        <v>47</v>
      </c>
      <c r="I102" s="68">
        <v>1.7</v>
      </c>
      <c r="J102" s="57"/>
      <c r="K102" s="57"/>
      <c r="L102" s="57"/>
      <c r="M102" s="57"/>
      <c r="N102" s="68">
        <v>19.5</v>
      </c>
      <c r="O102" s="68">
        <v>19.100000000000001</v>
      </c>
      <c r="P102" s="68">
        <v>20</v>
      </c>
      <c r="Q102" s="68">
        <v>19.5</v>
      </c>
      <c r="R102" s="68">
        <v>20.399999999999999</v>
      </c>
      <c r="S102" s="68">
        <v>16.3</v>
      </c>
      <c r="T102" s="68">
        <v>2.6</v>
      </c>
      <c r="U102" s="69">
        <v>2.4</v>
      </c>
      <c r="V102" s="54">
        <f t="shared" si="10"/>
        <v>0.10000000000000009</v>
      </c>
      <c r="X102" s="54" t="s">
        <v>55</v>
      </c>
    </row>
    <row r="103" spans="2:26">
      <c r="B103" s="63" t="s">
        <v>28</v>
      </c>
      <c r="C103" s="67">
        <v>3.4</v>
      </c>
      <c r="D103" s="68">
        <v>13.5</v>
      </c>
      <c r="E103" s="68">
        <v>11.6</v>
      </c>
      <c r="F103" s="68">
        <v>2.2999999999999998</v>
      </c>
      <c r="G103" s="68">
        <v>3</v>
      </c>
      <c r="H103" s="68">
        <v>2.1</v>
      </c>
      <c r="I103" s="64" t="s">
        <v>47</v>
      </c>
      <c r="J103" s="57"/>
      <c r="K103" s="57"/>
      <c r="L103" s="57"/>
      <c r="M103" s="57"/>
      <c r="N103" s="68">
        <v>17.600000000000001</v>
      </c>
      <c r="O103" s="68">
        <v>17.5</v>
      </c>
      <c r="P103" s="68">
        <v>18.399999999999999</v>
      </c>
      <c r="Q103" s="68">
        <v>17.600000000000001</v>
      </c>
      <c r="R103" s="68">
        <v>17.3</v>
      </c>
      <c r="S103" s="68">
        <v>14.7</v>
      </c>
      <c r="T103" s="68">
        <v>1</v>
      </c>
      <c r="U103" s="69">
        <v>0.8</v>
      </c>
      <c r="V103" s="54">
        <f t="shared" si="10"/>
        <v>0.19999999999999996</v>
      </c>
    </row>
    <row r="104" spans="2:26">
      <c r="B104" s="63" t="s">
        <v>29</v>
      </c>
      <c r="C104" s="67">
        <v>7.5</v>
      </c>
      <c r="D104" s="57"/>
      <c r="E104" s="68">
        <v>17.899999999999999</v>
      </c>
      <c r="F104" s="68">
        <v>5.9</v>
      </c>
      <c r="G104" s="56">
        <v>4.5999999999999996</v>
      </c>
      <c r="H104" s="68">
        <v>5.9</v>
      </c>
      <c r="I104" s="68">
        <v>6.8</v>
      </c>
      <c r="J104" s="57"/>
      <c r="K104" s="57"/>
      <c r="L104" s="57"/>
      <c r="M104" s="57"/>
      <c r="N104" s="68">
        <v>24.2</v>
      </c>
      <c r="O104" s="68">
        <v>25.3</v>
      </c>
      <c r="P104" s="68">
        <v>30.1</v>
      </c>
      <c r="Q104" s="68">
        <v>24.2</v>
      </c>
      <c r="R104" s="68">
        <v>25.1</v>
      </c>
      <c r="S104" s="68">
        <v>20.3</v>
      </c>
      <c r="T104" s="68">
        <v>7.7</v>
      </c>
      <c r="U104" s="69">
        <v>7.5</v>
      </c>
      <c r="V104" s="55">
        <f t="shared" si="10"/>
        <v>1.3000000000000007</v>
      </c>
      <c r="W104" s="54">
        <f>MIN(C104:U104)</f>
        <v>4.5999999999999996</v>
      </c>
    </row>
    <row r="105" spans="2:26">
      <c r="B105" s="63" t="s">
        <v>30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6">
        <v>9.8000000000000007</v>
      </c>
      <c r="M105" s="57"/>
      <c r="N105" s="57"/>
      <c r="O105" s="57"/>
      <c r="P105" s="57"/>
      <c r="Q105" s="57"/>
      <c r="R105" s="57"/>
      <c r="S105" s="57"/>
      <c r="T105" s="57"/>
      <c r="U105" s="57"/>
      <c r="V105" s="76" t="s">
        <v>47</v>
      </c>
    </row>
    <row r="106" spans="2:26">
      <c r="B106" s="63" t="s">
        <v>31</v>
      </c>
      <c r="C106" s="57"/>
      <c r="D106" s="57"/>
      <c r="E106" s="57"/>
      <c r="F106" s="57"/>
      <c r="G106" s="57"/>
      <c r="H106" s="57"/>
      <c r="I106" s="57"/>
      <c r="J106" s="56">
        <v>10</v>
      </c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76" t="s">
        <v>47</v>
      </c>
    </row>
    <row r="107" spans="2:26">
      <c r="B107" s="63" t="s">
        <v>32</v>
      </c>
      <c r="C107" s="67">
        <v>17.100000000000001</v>
      </c>
      <c r="D107" s="68">
        <v>27.7</v>
      </c>
      <c r="E107" s="57"/>
      <c r="F107" s="68">
        <v>16.8</v>
      </c>
      <c r="G107" s="68">
        <v>16.100000000000001</v>
      </c>
      <c r="H107" s="68">
        <v>15.1</v>
      </c>
      <c r="I107" s="68">
        <v>13.5</v>
      </c>
      <c r="J107" s="57"/>
      <c r="K107" s="57"/>
      <c r="L107" s="57"/>
      <c r="M107" s="57"/>
      <c r="N107" s="68">
        <v>4</v>
      </c>
      <c r="O107" s="68">
        <v>5.0999999999999996</v>
      </c>
      <c r="P107" s="68">
        <v>6.2</v>
      </c>
      <c r="Q107" s="68">
        <v>4</v>
      </c>
      <c r="R107" s="68">
        <v>5</v>
      </c>
      <c r="S107" s="68">
        <v>16.600000000000001</v>
      </c>
      <c r="T107" s="68">
        <v>13.5</v>
      </c>
      <c r="U107" s="69">
        <v>12.8</v>
      </c>
      <c r="V107" s="54">
        <f t="shared" ref="V107:V115" si="11">SMALL(C107:U107,2)-SMALL(C107:U107,1)</f>
        <v>0</v>
      </c>
    </row>
    <row r="108" spans="2:26">
      <c r="B108" s="63" t="s">
        <v>33</v>
      </c>
      <c r="C108" s="67">
        <v>26.4</v>
      </c>
      <c r="D108" s="68">
        <v>26.6</v>
      </c>
      <c r="E108" s="68">
        <v>8.5</v>
      </c>
      <c r="F108" s="68">
        <v>20.2</v>
      </c>
      <c r="G108" s="68">
        <v>19.600000000000001</v>
      </c>
      <c r="H108" s="68">
        <v>18.600000000000001</v>
      </c>
      <c r="I108" s="68">
        <v>16.8</v>
      </c>
      <c r="J108" s="57"/>
      <c r="K108" s="57"/>
      <c r="L108" s="57"/>
      <c r="M108" s="57"/>
      <c r="N108" s="64" t="s">
        <v>47</v>
      </c>
      <c r="O108" s="68">
        <v>1.3</v>
      </c>
      <c r="P108" s="68">
        <v>2.4</v>
      </c>
      <c r="Q108" s="68">
        <v>0.2</v>
      </c>
      <c r="R108" s="68">
        <v>1.1000000000000001</v>
      </c>
      <c r="S108" s="68">
        <v>19</v>
      </c>
      <c r="T108" s="68">
        <v>17</v>
      </c>
      <c r="U108" s="69">
        <v>16.2</v>
      </c>
      <c r="V108" s="54">
        <f t="shared" si="11"/>
        <v>0.90000000000000013</v>
      </c>
    </row>
    <row r="109" spans="2:26">
      <c r="B109" s="63" t="s">
        <v>34</v>
      </c>
      <c r="C109" s="67">
        <v>26.2</v>
      </c>
      <c r="D109" s="68">
        <v>27.7</v>
      </c>
      <c r="E109" s="68">
        <v>9.6</v>
      </c>
      <c r="F109" s="68">
        <v>20.7</v>
      </c>
      <c r="G109" s="68">
        <v>20.7</v>
      </c>
      <c r="H109" s="68">
        <v>19.8</v>
      </c>
      <c r="I109" s="68">
        <v>17.5</v>
      </c>
      <c r="J109" s="57"/>
      <c r="K109" s="57"/>
      <c r="L109" s="57"/>
      <c r="M109" s="57"/>
      <c r="N109" s="68">
        <v>1.2</v>
      </c>
      <c r="O109" s="64" t="s">
        <v>47</v>
      </c>
      <c r="P109" s="68">
        <v>1.2</v>
      </c>
      <c r="Q109" s="68">
        <v>1.2</v>
      </c>
      <c r="R109" s="68">
        <v>0.2</v>
      </c>
      <c r="S109" s="68">
        <v>18.2</v>
      </c>
      <c r="T109" s="68">
        <v>17.5</v>
      </c>
      <c r="U109" s="69">
        <v>17.399999999999999</v>
      </c>
      <c r="V109" s="54">
        <f t="shared" si="11"/>
        <v>1</v>
      </c>
    </row>
    <row r="110" spans="2:26">
      <c r="B110" s="63" t="s">
        <v>35</v>
      </c>
      <c r="C110" s="67">
        <v>31</v>
      </c>
      <c r="D110" s="68">
        <v>32.5</v>
      </c>
      <c r="E110" s="68">
        <v>10.8</v>
      </c>
      <c r="F110" s="68">
        <v>21.7</v>
      </c>
      <c r="G110" s="68">
        <v>21.1</v>
      </c>
      <c r="H110" s="68">
        <v>23.9</v>
      </c>
      <c r="I110" s="68">
        <v>18.5</v>
      </c>
      <c r="J110" s="57"/>
      <c r="K110" s="57"/>
      <c r="L110" s="57"/>
      <c r="M110" s="57"/>
      <c r="N110" s="68">
        <v>2.2999999999999998</v>
      </c>
      <c r="O110" s="68">
        <v>1.2</v>
      </c>
      <c r="P110" s="64" t="s">
        <v>47</v>
      </c>
      <c r="Q110" s="68">
        <v>2.4</v>
      </c>
      <c r="R110" s="68">
        <v>1.3</v>
      </c>
      <c r="S110" s="68">
        <v>18.7</v>
      </c>
      <c r="T110" s="68">
        <v>19.3</v>
      </c>
      <c r="U110" s="69">
        <v>19</v>
      </c>
      <c r="V110" s="54">
        <f t="shared" si="11"/>
        <v>0.10000000000000009</v>
      </c>
    </row>
    <row r="111" spans="2:26">
      <c r="B111" s="63" t="s">
        <v>36</v>
      </c>
      <c r="C111" s="67">
        <v>26.4</v>
      </c>
      <c r="D111" s="68">
        <v>26.6</v>
      </c>
      <c r="E111" s="68">
        <v>8.5</v>
      </c>
      <c r="F111" s="68">
        <v>20.3</v>
      </c>
      <c r="G111" s="68">
        <v>19.7</v>
      </c>
      <c r="H111" s="68">
        <v>18.7</v>
      </c>
      <c r="I111" s="68">
        <v>16.8</v>
      </c>
      <c r="J111" s="57"/>
      <c r="K111" s="57"/>
      <c r="L111" s="57"/>
      <c r="M111" s="57"/>
      <c r="N111" s="68">
        <v>0.1</v>
      </c>
      <c r="O111" s="68">
        <v>1.2</v>
      </c>
      <c r="P111" s="68">
        <v>2.2999999999999998</v>
      </c>
      <c r="Q111" s="64" t="s">
        <v>47</v>
      </c>
      <c r="R111" s="68">
        <v>1.1000000000000001</v>
      </c>
      <c r="S111" s="68">
        <v>18.899999999999999</v>
      </c>
      <c r="T111" s="68">
        <v>16.3</v>
      </c>
      <c r="U111" s="69">
        <v>16.3</v>
      </c>
      <c r="V111" s="54">
        <f t="shared" si="11"/>
        <v>1</v>
      </c>
    </row>
    <row r="112" spans="2:26">
      <c r="B112" s="63" t="s">
        <v>37</v>
      </c>
      <c r="C112" s="67">
        <v>26.1</v>
      </c>
      <c r="D112" s="68">
        <v>27.6</v>
      </c>
      <c r="E112" s="68">
        <v>9.5</v>
      </c>
      <c r="F112" s="68">
        <v>20.6</v>
      </c>
      <c r="G112" s="68">
        <v>19.899999999999999</v>
      </c>
      <c r="H112" s="68">
        <v>19.600000000000001</v>
      </c>
      <c r="I112" s="68">
        <v>17.3</v>
      </c>
      <c r="J112" s="57"/>
      <c r="K112" s="57"/>
      <c r="L112" s="57"/>
      <c r="M112" s="57"/>
      <c r="N112" s="68">
        <v>1</v>
      </c>
      <c r="O112" s="68">
        <v>0.2</v>
      </c>
      <c r="P112" s="68">
        <v>1.3</v>
      </c>
      <c r="Q112" s="68">
        <v>1.1000000000000001</v>
      </c>
      <c r="R112" s="64" t="s">
        <v>47</v>
      </c>
      <c r="S112" s="68">
        <v>18.3</v>
      </c>
      <c r="T112" s="68">
        <v>17.3</v>
      </c>
      <c r="U112" s="69">
        <v>17</v>
      </c>
      <c r="V112" s="54">
        <f t="shared" si="11"/>
        <v>0.8</v>
      </c>
    </row>
    <row r="113" spans="1:26">
      <c r="B113" s="63" t="s">
        <v>38</v>
      </c>
      <c r="C113" s="67">
        <v>17.899999999999999</v>
      </c>
      <c r="D113" s="68">
        <v>27.2</v>
      </c>
      <c r="E113" s="68">
        <v>22.4</v>
      </c>
      <c r="F113" s="68">
        <v>17.600000000000001</v>
      </c>
      <c r="G113" s="68">
        <v>16.7</v>
      </c>
      <c r="H113" s="68">
        <v>16</v>
      </c>
      <c r="I113" s="68">
        <v>14.8</v>
      </c>
      <c r="J113" s="57"/>
      <c r="K113" s="57"/>
      <c r="L113" s="57"/>
      <c r="M113" s="57"/>
      <c r="N113" s="68">
        <v>18.8</v>
      </c>
      <c r="O113" s="68">
        <v>18.2</v>
      </c>
      <c r="P113" s="68">
        <v>18.7</v>
      </c>
      <c r="Q113" s="68">
        <v>18.8</v>
      </c>
      <c r="R113" s="68">
        <v>18.399999999999999</v>
      </c>
      <c r="S113" s="64" t="s">
        <v>47</v>
      </c>
      <c r="T113" s="70">
        <v>14.4</v>
      </c>
      <c r="U113" s="69">
        <v>13.7</v>
      </c>
      <c r="V113" s="54">
        <f t="shared" si="11"/>
        <v>0.70000000000000107</v>
      </c>
    </row>
    <row r="114" spans="1:26">
      <c r="B114" s="63" t="s">
        <v>39</v>
      </c>
      <c r="C114" s="67">
        <v>4.7</v>
      </c>
      <c r="D114" s="68">
        <v>13.9</v>
      </c>
      <c r="E114" s="68">
        <v>10.4</v>
      </c>
      <c r="F114" s="68">
        <v>3.7</v>
      </c>
      <c r="G114" s="68">
        <v>3.7</v>
      </c>
      <c r="H114" s="68">
        <v>2.7</v>
      </c>
      <c r="I114" s="68">
        <v>1.1000000000000001</v>
      </c>
      <c r="J114" s="57"/>
      <c r="K114" s="57"/>
      <c r="L114" s="57"/>
      <c r="M114" s="57"/>
      <c r="N114" s="68">
        <v>16.600000000000001</v>
      </c>
      <c r="O114" s="68">
        <v>17.8</v>
      </c>
      <c r="P114" s="68">
        <v>17.5</v>
      </c>
      <c r="Q114" s="68">
        <v>16.7</v>
      </c>
      <c r="R114" s="68">
        <v>16.399999999999999</v>
      </c>
      <c r="S114" s="68">
        <v>13.4</v>
      </c>
      <c r="T114" s="71" t="s">
        <v>47</v>
      </c>
      <c r="U114" s="69">
        <v>0.4</v>
      </c>
      <c r="V114" s="54">
        <f t="shared" si="11"/>
        <v>0.70000000000000007</v>
      </c>
    </row>
    <row r="115" spans="1:26" ht="13.5" thickBot="1">
      <c r="B115" s="72" t="s">
        <v>40</v>
      </c>
      <c r="C115" s="73">
        <v>4.4000000000000004</v>
      </c>
      <c r="D115" s="74">
        <v>13.7</v>
      </c>
      <c r="E115" s="74">
        <v>10.9</v>
      </c>
      <c r="F115" s="74">
        <v>3.4</v>
      </c>
      <c r="G115" s="74">
        <v>3.4</v>
      </c>
      <c r="H115" s="74">
        <v>2.4</v>
      </c>
      <c r="I115" s="74">
        <v>0.8</v>
      </c>
      <c r="J115" s="57"/>
      <c r="K115" s="57"/>
      <c r="L115" s="57"/>
      <c r="M115" s="57"/>
      <c r="N115" s="74">
        <v>17.100000000000001</v>
      </c>
      <c r="O115" s="74">
        <v>18.600000000000001</v>
      </c>
      <c r="P115" s="74">
        <v>19.7</v>
      </c>
      <c r="Q115" s="74">
        <v>17.399999999999999</v>
      </c>
      <c r="R115" s="74">
        <v>18.3</v>
      </c>
      <c r="S115" s="74">
        <v>13.7</v>
      </c>
      <c r="T115" s="74">
        <v>0.3</v>
      </c>
      <c r="U115" s="64" t="s">
        <v>47</v>
      </c>
      <c r="V115" s="54">
        <f t="shared" si="11"/>
        <v>0.5</v>
      </c>
    </row>
    <row r="116" spans="1:26">
      <c r="A116" s="54">
        <f>MAX(C116:U116)</f>
        <v>1</v>
      </c>
      <c r="B116" s="75" t="s">
        <v>56</v>
      </c>
      <c r="C116" s="54">
        <f>SMALL(C97:C115,2)-SMALL(C97:C115,1)</f>
        <v>0.89999999999999991</v>
      </c>
      <c r="D116" s="54">
        <f t="shared" ref="D116:I116" si="12">SMALL(D97:D115,2)-SMALL(D97:D115,1)</f>
        <v>0.80000000000000071</v>
      </c>
      <c r="E116" s="54">
        <f t="shared" si="12"/>
        <v>0</v>
      </c>
      <c r="F116" s="54">
        <f t="shared" si="12"/>
        <v>0.10000000000000009</v>
      </c>
      <c r="G116" s="54">
        <f t="shared" si="12"/>
        <v>0</v>
      </c>
      <c r="H116" s="54">
        <f t="shared" si="12"/>
        <v>0</v>
      </c>
      <c r="I116" s="54">
        <f t="shared" si="12"/>
        <v>0.30000000000000004</v>
      </c>
      <c r="J116" s="76" t="s">
        <v>47</v>
      </c>
      <c r="K116" s="76" t="s">
        <v>47</v>
      </c>
      <c r="L116" s="76" t="s">
        <v>47</v>
      </c>
      <c r="M116" s="76" t="s">
        <v>47</v>
      </c>
      <c r="N116" s="54">
        <f t="shared" ref="N116:U116" si="13">SMALL(N97:N115,2)-SMALL(N97:N115,1)</f>
        <v>0.9</v>
      </c>
      <c r="O116" s="54">
        <f t="shared" si="13"/>
        <v>1</v>
      </c>
      <c r="P116" s="54">
        <f t="shared" si="13"/>
        <v>0.10000000000000009</v>
      </c>
      <c r="Q116" s="54">
        <f t="shared" si="13"/>
        <v>0.90000000000000013</v>
      </c>
      <c r="R116" s="54">
        <f t="shared" si="13"/>
        <v>0.90000000000000013</v>
      </c>
      <c r="S116" s="54">
        <f t="shared" si="13"/>
        <v>0.29999999999999893</v>
      </c>
      <c r="T116" s="54">
        <f t="shared" si="13"/>
        <v>0.7</v>
      </c>
      <c r="U116" s="54">
        <f t="shared" si="13"/>
        <v>0.4</v>
      </c>
    </row>
    <row r="118" spans="1:26" ht="13.5" thickBot="1">
      <c r="V118" s="54">
        <f>MAX(V120:V138)</f>
        <v>1</v>
      </c>
    </row>
    <row r="119" spans="1:26" ht="13.5" thickBot="1">
      <c r="B119" s="58"/>
      <c r="C119" s="59" t="s">
        <v>22</v>
      </c>
      <c r="D119" s="60" t="s">
        <v>23</v>
      </c>
      <c r="E119" s="60" t="s">
        <v>24</v>
      </c>
      <c r="F119" s="60" t="s">
        <v>25</v>
      </c>
      <c r="G119" s="60" t="s">
        <v>26</v>
      </c>
      <c r="H119" s="60" t="s">
        <v>27</v>
      </c>
      <c r="I119" s="60" t="s">
        <v>28</v>
      </c>
      <c r="J119" s="60" t="s">
        <v>29</v>
      </c>
      <c r="K119" s="60" t="s">
        <v>30</v>
      </c>
      <c r="L119" s="60" t="s">
        <v>31</v>
      </c>
      <c r="M119" s="60" t="s">
        <v>32</v>
      </c>
      <c r="N119" s="60" t="s">
        <v>33</v>
      </c>
      <c r="O119" s="60" t="s">
        <v>34</v>
      </c>
      <c r="P119" s="60" t="s">
        <v>35</v>
      </c>
      <c r="Q119" s="60" t="s">
        <v>36</v>
      </c>
      <c r="R119" s="60" t="s">
        <v>37</v>
      </c>
      <c r="S119" s="60" t="s">
        <v>38</v>
      </c>
      <c r="T119" s="60" t="s">
        <v>39</v>
      </c>
      <c r="U119" s="61" t="s">
        <v>40</v>
      </c>
      <c r="V119" s="62" t="s">
        <v>57</v>
      </c>
    </row>
    <row r="120" spans="1:26">
      <c r="B120" s="63" t="s">
        <v>22</v>
      </c>
      <c r="C120" s="64" t="s">
        <v>47</v>
      </c>
      <c r="D120" s="65">
        <v>11</v>
      </c>
      <c r="E120" s="65">
        <v>15.1</v>
      </c>
      <c r="F120" s="65">
        <v>1.5</v>
      </c>
      <c r="G120" s="57"/>
      <c r="H120" s="65">
        <v>2.4</v>
      </c>
      <c r="I120" s="65">
        <v>3.6</v>
      </c>
      <c r="J120" s="57"/>
      <c r="K120" s="57"/>
      <c r="L120" s="57"/>
      <c r="M120" s="57"/>
      <c r="N120" s="65">
        <v>26.4</v>
      </c>
      <c r="O120" s="65">
        <v>26.2</v>
      </c>
      <c r="P120" s="65">
        <v>31</v>
      </c>
      <c r="Q120" s="65">
        <v>26.4</v>
      </c>
      <c r="R120" s="65">
        <v>26.1</v>
      </c>
      <c r="S120" s="65">
        <v>17.899999999999999</v>
      </c>
      <c r="T120" s="65">
        <v>4.5999999999999996</v>
      </c>
      <c r="U120" s="66">
        <v>4.4000000000000004</v>
      </c>
      <c r="V120" s="54">
        <f>SMALL(C120:U120,2)-SMALL(C120:U120,1)</f>
        <v>0.89999999999999991</v>
      </c>
    </row>
    <row r="121" spans="1:26">
      <c r="B121" s="63" t="s">
        <v>23</v>
      </c>
      <c r="C121" s="57"/>
      <c r="D121" s="57"/>
      <c r="E121" s="57"/>
      <c r="F121" s="57"/>
      <c r="G121" s="57"/>
      <c r="H121" s="57"/>
      <c r="I121" s="57"/>
      <c r="J121" s="57"/>
      <c r="K121" s="56">
        <v>6.4</v>
      </c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76" t="s">
        <v>47</v>
      </c>
    </row>
    <row r="122" spans="1:26">
      <c r="B122" s="63" t="s">
        <v>24</v>
      </c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6">
        <v>4.5</v>
      </c>
      <c r="N122" s="57"/>
      <c r="O122" s="57"/>
      <c r="P122" s="57"/>
      <c r="Q122" s="57"/>
      <c r="R122" s="57"/>
      <c r="S122" s="57"/>
      <c r="T122" s="57"/>
      <c r="U122" s="57"/>
      <c r="V122" s="76" t="s">
        <v>47</v>
      </c>
    </row>
    <row r="123" spans="1:26">
      <c r="B123" s="63" t="s">
        <v>25</v>
      </c>
      <c r="C123" s="67">
        <v>1.5</v>
      </c>
      <c r="D123" s="68">
        <v>11.8</v>
      </c>
      <c r="E123" s="68">
        <v>19.2</v>
      </c>
      <c r="F123" s="64" t="s">
        <v>47</v>
      </c>
      <c r="G123" s="57"/>
      <c r="H123" s="68">
        <v>1.2</v>
      </c>
      <c r="I123" s="68">
        <v>2.7</v>
      </c>
      <c r="J123" s="57"/>
      <c r="K123" s="57"/>
      <c r="L123" s="57"/>
      <c r="M123" s="57"/>
      <c r="N123" s="68">
        <v>21.1</v>
      </c>
      <c r="O123" s="68">
        <v>21.5</v>
      </c>
      <c r="P123" s="68">
        <v>21.7</v>
      </c>
      <c r="Q123" s="68">
        <v>21.1</v>
      </c>
      <c r="R123" s="68">
        <v>22.1</v>
      </c>
      <c r="S123" s="68">
        <v>18</v>
      </c>
      <c r="T123" s="68">
        <v>3.4</v>
      </c>
      <c r="U123" s="69">
        <v>3.2</v>
      </c>
      <c r="V123" s="54">
        <f t="shared" ref="V123:V126" si="14">SMALL(C123:U123,2)-SMALL(C123:U123,1)</f>
        <v>0.30000000000000004</v>
      </c>
      <c r="X123" s="54" t="s">
        <v>49</v>
      </c>
      <c r="Y123" s="54" t="s">
        <v>51</v>
      </c>
      <c r="Z123" s="54" t="s">
        <v>69</v>
      </c>
    </row>
    <row r="124" spans="1:26">
      <c r="B124" s="63" t="s">
        <v>26</v>
      </c>
      <c r="C124" s="67">
        <v>2.4</v>
      </c>
      <c r="D124" s="57"/>
      <c r="E124" s="68">
        <v>14.3</v>
      </c>
      <c r="F124" s="68">
        <v>1.2</v>
      </c>
      <c r="G124" s="57"/>
      <c r="H124" s="68">
        <v>1.2</v>
      </c>
      <c r="I124" s="68">
        <v>2.7</v>
      </c>
      <c r="J124" s="57"/>
      <c r="K124" s="57"/>
      <c r="L124" s="57"/>
      <c r="M124" s="57"/>
      <c r="N124" s="68">
        <v>20.6</v>
      </c>
      <c r="O124" s="68">
        <v>21.3</v>
      </c>
      <c r="P124" s="68">
        <v>21.1</v>
      </c>
      <c r="Q124" s="68">
        <v>20.6</v>
      </c>
      <c r="R124" s="68">
        <v>21.2</v>
      </c>
      <c r="S124" s="68">
        <v>16.8</v>
      </c>
      <c r="T124" s="68">
        <v>3.6</v>
      </c>
      <c r="U124" s="69">
        <v>3.4</v>
      </c>
      <c r="V124" s="54">
        <f t="shared" si="14"/>
        <v>0</v>
      </c>
      <c r="X124" s="54" t="s">
        <v>53</v>
      </c>
    </row>
    <row r="125" spans="1:26">
      <c r="B125" s="63" t="s">
        <v>27</v>
      </c>
      <c r="C125" s="67">
        <v>2.4</v>
      </c>
      <c r="D125" s="68">
        <v>13.2</v>
      </c>
      <c r="E125" s="68">
        <v>13.2</v>
      </c>
      <c r="F125" s="68">
        <v>1.3</v>
      </c>
      <c r="G125" s="57"/>
      <c r="H125" s="64" t="s">
        <v>47</v>
      </c>
      <c r="I125" s="68">
        <v>1.7</v>
      </c>
      <c r="J125" s="57"/>
      <c r="K125" s="57"/>
      <c r="L125" s="57"/>
      <c r="M125" s="57"/>
      <c r="N125" s="68">
        <v>19.5</v>
      </c>
      <c r="O125" s="68">
        <v>19.100000000000001</v>
      </c>
      <c r="P125" s="68">
        <v>20</v>
      </c>
      <c r="Q125" s="68">
        <v>19.5</v>
      </c>
      <c r="R125" s="68">
        <v>20.399999999999999</v>
      </c>
      <c r="S125" s="68">
        <v>16.3</v>
      </c>
      <c r="T125" s="68">
        <v>2.6</v>
      </c>
      <c r="U125" s="69">
        <v>2.4</v>
      </c>
      <c r="V125" s="54">
        <f t="shared" si="14"/>
        <v>0.39999999999999991</v>
      </c>
      <c r="X125" s="54" t="s">
        <v>55</v>
      </c>
    </row>
    <row r="126" spans="1:26">
      <c r="B126" s="63" t="s">
        <v>28</v>
      </c>
      <c r="C126" s="67">
        <v>3.4</v>
      </c>
      <c r="D126" s="68">
        <v>13.5</v>
      </c>
      <c r="E126" s="68">
        <v>11.6</v>
      </c>
      <c r="F126" s="68">
        <v>2.2999999999999998</v>
      </c>
      <c r="G126" s="57"/>
      <c r="H126" s="68">
        <v>2.1</v>
      </c>
      <c r="I126" s="64" t="s">
        <v>47</v>
      </c>
      <c r="J126" s="57"/>
      <c r="K126" s="57"/>
      <c r="L126" s="57"/>
      <c r="M126" s="57"/>
      <c r="N126" s="68">
        <v>17.600000000000001</v>
      </c>
      <c r="O126" s="68">
        <v>17.5</v>
      </c>
      <c r="P126" s="68">
        <v>18.399999999999999</v>
      </c>
      <c r="Q126" s="68">
        <v>17.600000000000001</v>
      </c>
      <c r="R126" s="68">
        <v>17.3</v>
      </c>
      <c r="S126" s="68">
        <v>14.7</v>
      </c>
      <c r="T126" s="68">
        <v>1</v>
      </c>
      <c r="U126" s="69">
        <v>0.8</v>
      </c>
      <c r="V126" s="54">
        <f t="shared" si="14"/>
        <v>0.19999999999999996</v>
      </c>
      <c r="X126" s="54" t="s">
        <v>60</v>
      </c>
    </row>
    <row r="127" spans="1:26">
      <c r="B127" s="63" t="s">
        <v>29</v>
      </c>
      <c r="C127" s="57"/>
      <c r="D127" s="57"/>
      <c r="E127" s="57"/>
      <c r="F127" s="57"/>
      <c r="G127" s="56">
        <v>4.5999999999999996</v>
      </c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76" t="s">
        <v>47</v>
      </c>
    </row>
    <row r="128" spans="1:26">
      <c r="B128" s="63" t="s">
        <v>30</v>
      </c>
      <c r="C128" s="57"/>
      <c r="D128" s="57"/>
      <c r="E128" s="57"/>
      <c r="F128" s="57"/>
      <c r="G128" s="57"/>
      <c r="H128" s="57"/>
      <c r="I128" s="57"/>
      <c r="J128" s="57"/>
      <c r="K128" s="57"/>
      <c r="L128" s="56">
        <v>9.8000000000000007</v>
      </c>
      <c r="M128" s="57"/>
      <c r="N128" s="57"/>
      <c r="O128" s="57"/>
      <c r="P128" s="57"/>
      <c r="Q128" s="57"/>
      <c r="R128" s="57"/>
      <c r="S128" s="57"/>
      <c r="T128" s="57"/>
      <c r="U128" s="57"/>
      <c r="V128" s="76" t="s">
        <v>47</v>
      </c>
    </row>
    <row r="129" spans="1:23">
      <c r="B129" s="63" t="s">
        <v>31</v>
      </c>
      <c r="C129" s="57"/>
      <c r="D129" s="57"/>
      <c r="E129" s="57"/>
      <c r="F129" s="57"/>
      <c r="G129" s="57"/>
      <c r="H129" s="57"/>
      <c r="I129" s="57"/>
      <c r="J129" s="56">
        <v>10</v>
      </c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76" t="s">
        <v>47</v>
      </c>
    </row>
    <row r="130" spans="1:23">
      <c r="B130" s="63" t="s">
        <v>32</v>
      </c>
      <c r="C130" s="67">
        <v>17.100000000000001</v>
      </c>
      <c r="D130" s="68">
        <v>27.7</v>
      </c>
      <c r="E130" s="57"/>
      <c r="F130" s="68">
        <v>16.8</v>
      </c>
      <c r="G130" s="57"/>
      <c r="H130" s="68">
        <v>15.1</v>
      </c>
      <c r="I130" s="68">
        <v>13.5</v>
      </c>
      <c r="J130" s="57"/>
      <c r="K130" s="57"/>
      <c r="L130" s="57"/>
      <c r="M130" s="57"/>
      <c r="N130" s="68">
        <v>4</v>
      </c>
      <c r="O130" s="68">
        <v>5.0999999999999996</v>
      </c>
      <c r="P130" s="68">
        <v>6.2</v>
      </c>
      <c r="Q130" s="68">
        <v>4</v>
      </c>
      <c r="R130" s="68">
        <v>5</v>
      </c>
      <c r="S130" s="68">
        <v>16.600000000000001</v>
      </c>
      <c r="T130" s="68">
        <v>13.5</v>
      </c>
      <c r="U130" s="69">
        <v>12.8</v>
      </c>
      <c r="V130" s="54">
        <f t="shared" ref="V130:V138" si="15">SMALL(C130:U130,2)-SMALL(C130:U130,1)</f>
        <v>0</v>
      </c>
    </row>
    <row r="131" spans="1:23">
      <c r="B131" s="63" t="s">
        <v>33</v>
      </c>
      <c r="C131" s="67">
        <v>26.4</v>
      </c>
      <c r="D131" s="68">
        <v>26.6</v>
      </c>
      <c r="E131" s="68">
        <v>8.5</v>
      </c>
      <c r="F131" s="68">
        <v>20.2</v>
      </c>
      <c r="G131" s="57"/>
      <c r="H131" s="68">
        <v>18.600000000000001</v>
      </c>
      <c r="I131" s="68">
        <v>16.8</v>
      </c>
      <c r="J131" s="57"/>
      <c r="K131" s="57"/>
      <c r="L131" s="57"/>
      <c r="M131" s="57"/>
      <c r="N131" s="64" t="s">
        <v>47</v>
      </c>
      <c r="O131" s="68">
        <v>1.3</v>
      </c>
      <c r="P131" s="68">
        <v>2.4</v>
      </c>
      <c r="Q131" s="68">
        <v>0.2</v>
      </c>
      <c r="R131" s="68">
        <v>1.1000000000000001</v>
      </c>
      <c r="S131" s="68">
        <v>19</v>
      </c>
      <c r="T131" s="68">
        <v>17</v>
      </c>
      <c r="U131" s="69">
        <v>16.2</v>
      </c>
      <c r="V131" s="54">
        <f t="shared" si="15"/>
        <v>0.90000000000000013</v>
      </c>
    </row>
    <row r="132" spans="1:23">
      <c r="B132" s="63" t="s">
        <v>34</v>
      </c>
      <c r="C132" s="67">
        <v>26.2</v>
      </c>
      <c r="D132" s="68">
        <v>27.7</v>
      </c>
      <c r="E132" s="68">
        <v>9.6</v>
      </c>
      <c r="F132" s="68">
        <v>20.7</v>
      </c>
      <c r="G132" s="57"/>
      <c r="H132" s="68">
        <v>19.8</v>
      </c>
      <c r="I132" s="68">
        <v>17.5</v>
      </c>
      <c r="J132" s="57"/>
      <c r="K132" s="57"/>
      <c r="L132" s="57"/>
      <c r="M132" s="57"/>
      <c r="N132" s="68">
        <v>1.2</v>
      </c>
      <c r="O132" s="64" t="s">
        <v>47</v>
      </c>
      <c r="P132" s="68">
        <v>1.2</v>
      </c>
      <c r="Q132" s="68">
        <v>1.2</v>
      </c>
      <c r="R132" s="56">
        <v>0.2</v>
      </c>
      <c r="S132" s="68">
        <v>18.2</v>
      </c>
      <c r="T132" s="68">
        <v>17.5</v>
      </c>
      <c r="U132" s="69">
        <v>17.399999999999999</v>
      </c>
      <c r="V132" s="55">
        <f t="shared" si="15"/>
        <v>1</v>
      </c>
      <c r="W132" s="54">
        <f>MIN(C132:U132)</f>
        <v>0.2</v>
      </c>
    </row>
    <row r="133" spans="1:23">
      <c r="B133" s="63" t="s">
        <v>35</v>
      </c>
      <c r="C133" s="67">
        <v>31</v>
      </c>
      <c r="D133" s="68">
        <v>32.5</v>
      </c>
      <c r="E133" s="68">
        <v>10.8</v>
      </c>
      <c r="F133" s="68">
        <v>21.7</v>
      </c>
      <c r="G133" s="57"/>
      <c r="H133" s="68">
        <v>23.9</v>
      </c>
      <c r="I133" s="68">
        <v>18.5</v>
      </c>
      <c r="J133" s="57"/>
      <c r="K133" s="57"/>
      <c r="L133" s="57"/>
      <c r="M133" s="57"/>
      <c r="N133" s="68">
        <v>2.2999999999999998</v>
      </c>
      <c r="O133" s="68">
        <v>1.2</v>
      </c>
      <c r="P133" s="64" t="s">
        <v>47</v>
      </c>
      <c r="Q133" s="68">
        <v>2.4</v>
      </c>
      <c r="R133" s="68">
        <v>1.3</v>
      </c>
      <c r="S133" s="68">
        <v>18.7</v>
      </c>
      <c r="T133" s="68">
        <v>19.3</v>
      </c>
      <c r="U133" s="69">
        <v>19</v>
      </c>
      <c r="V133" s="54">
        <f t="shared" si="15"/>
        <v>0.10000000000000009</v>
      </c>
    </row>
    <row r="134" spans="1:23">
      <c r="B134" s="63" t="s">
        <v>36</v>
      </c>
      <c r="C134" s="67">
        <v>26.4</v>
      </c>
      <c r="D134" s="68">
        <v>26.6</v>
      </c>
      <c r="E134" s="68">
        <v>8.5</v>
      </c>
      <c r="F134" s="68">
        <v>20.3</v>
      </c>
      <c r="G134" s="57"/>
      <c r="H134" s="68">
        <v>18.7</v>
      </c>
      <c r="I134" s="68">
        <v>16.8</v>
      </c>
      <c r="J134" s="57"/>
      <c r="K134" s="57"/>
      <c r="L134" s="57"/>
      <c r="M134" s="57"/>
      <c r="N134" s="68">
        <v>0.1</v>
      </c>
      <c r="O134" s="68">
        <v>1.2</v>
      </c>
      <c r="P134" s="68">
        <v>2.2999999999999998</v>
      </c>
      <c r="Q134" s="64" t="s">
        <v>47</v>
      </c>
      <c r="R134" s="68">
        <v>1.1000000000000001</v>
      </c>
      <c r="S134" s="68">
        <v>18.899999999999999</v>
      </c>
      <c r="T134" s="68">
        <v>16.3</v>
      </c>
      <c r="U134" s="69">
        <v>16.3</v>
      </c>
      <c r="V134" s="54">
        <f t="shared" si="15"/>
        <v>1</v>
      </c>
    </row>
    <row r="135" spans="1:23">
      <c r="B135" s="63" t="s">
        <v>37</v>
      </c>
      <c r="C135" s="67">
        <v>26.1</v>
      </c>
      <c r="D135" s="68">
        <v>27.6</v>
      </c>
      <c r="E135" s="68">
        <v>9.5</v>
      </c>
      <c r="F135" s="68">
        <v>20.6</v>
      </c>
      <c r="G135" s="57"/>
      <c r="H135" s="68">
        <v>19.600000000000001</v>
      </c>
      <c r="I135" s="68">
        <v>17.3</v>
      </c>
      <c r="J135" s="57"/>
      <c r="K135" s="57"/>
      <c r="L135" s="57"/>
      <c r="M135" s="57"/>
      <c r="N135" s="68">
        <v>1</v>
      </c>
      <c r="O135" s="68">
        <v>0.2</v>
      </c>
      <c r="P135" s="68">
        <v>1.3</v>
      </c>
      <c r="Q135" s="68">
        <v>1.1000000000000001</v>
      </c>
      <c r="R135" s="64" t="s">
        <v>47</v>
      </c>
      <c r="S135" s="68">
        <v>18.3</v>
      </c>
      <c r="T135" s="68">
        <v>17.3</v>
      </c>
      <c r="U135" s="69">
        <v>17</v>
      </c>
      <c r="V135" s="54">
        <f t="shared" si="15"/>
        <v>0.8</v>
      </c>
    </row>
    <row r="136" spans="1:23">
      <c r="B136" s="63" t="s">
        <v>38</v>
      </c>
      <c r="C136" s="67">
        <v>17.899999999999999</v>
      </c>
      <c r="D136" s="68">
        <v>27.2</v>
      </c>
      <c r="E136" s="68">
        <v>22.4</v>
      </c>
      <c r="F136" s="68">
        <v>17.600000000000001</v>
      </c>
      <c r="G136" s="57"/>
      <c r="H136" s="68">
        <v>16</v>
      </c>
      <c r="I136" s="68">
        <v>14.8</v>
      </c>
      <c r="J136" s="57"/>
      <c r="K136" s="57"/>
      <c r="L136" s="57"/>
      <c r="M136" s="57"/>
      <c r="N136" s="68">
        <v>18.8</v>
      </c>
      <c r="O136" s="68">
        <v>18.2</v>
      </c>
      <c r="P136" s="68">
        <v>18.7</v>
      </c>
      <c r="Q136" s="68">
        <v>18.8</v>
      </c>
      <c r="R136" s="68">
        <v>18.399999999999999</v>
      </c>
      <c r="S136" s="64" t="s">
        <v>47</v>
      </c>
      <c r="T136" s="70">
        <v>14.4</v>
      </c>
      <c r="U136" s="69">
        <v>13.7</v>
      </c>
      <c r="V136" s="54">
        <f t="shared" si="15"/>
        <v>0.70000000000000107</v>
      </c>
    </row>
    <row r="137" spans="1:23">
      <c r="B137" s="63" t="s">
        <v>39</v>
      </c>
      <c r="C137" s="67">
        <v>4.7</v>
      </c>
      <c r="D137" s="68">
        <v>13.9</v>
      </c>
      <c r="E137" s="68">
        <v>10.4</v>
      </c>
      <c r="F137" s="68">
        <v>3.7</v>
      </c>
      <c r="G137" s="57"/>
      <c r="H137" s="68">
        <v>2.7</v>
      </c>
      <c r="I137" s="68">
        <v>1.1000000000000001</v>
      </c>
      <c r="J137" s="57"/>
      <c r="K137" s="57"/>
      <c r="L137" s="57"/>
      <c r="M137" s="57"/>
      <c r="N137" s="68">
        <v>16.600000000000001</v>
      </c>
      <c r="O137" s="68">
        <v>17.8</v>
      </c>
      <c r="P137" s="68">
        <v>17.5</v>
      </c>
      <c r="Q137" s="68">
        <v>16.7</v>
      </c>
      <c r="R137" s="68">
        <v>16.399999999999999</v>
      </c>
      <c r="S137" s="68">
        <v>13.4</v>
      </c>
      <c r="T137" s="71" t="s">
        <v>47</v>
      </c>
      <c r="U137" s="69">
        <v>0.4</v>
      </c>
      <c r="V137" s="54">
        <f t="shared" si="15"/>
        <v>0.70000000000000007</v>
      </c>
    </row>
    <row r="138" spans="1:23" ht="13.5" thickBot="1">
      <c r="B138" s="72" t="s">
        <v>40</v>
      </c>
      <c r="C138" s="73">
        <v>4.4000000000000004</v>
      </c>
      <c r="D138" s="74">
        <v>13.7</v>
      </c>
      <c r="E138" s="74">
        <v>10.9</v>
      </c>
      <c r="F138" s="74">
        <v>3.4</v>
      </c>
      <c r="G138" s="57"/>
      <c r="H138" s="74">
        <v>2.4</v>
      </c>
      <c r="I138" s="74">
        <v>0.8</v>
      </c>
      <c r="J138" s="57"/>
      <c r="K138" s="57"/>
      <c r="L138" s="57"/>
      <c r="M138" s="57"/>
      <c r="N138" s="74">
        <v>17.100000000000001</v>
      </c>
      <c r="O138" s="74">
        <v>18.600000000000001</v>
      </c>
      <c r="P138" s="74">
        <v>19.7</v>
      </c>
      <c r="Q138" s="74">
        <v>17.399999999999999</v>
      </c>
      <c r="R138" s="74">
        <v>18.3</v>
      </c>
      <c r="S138" s="74">
        <v>13.7</v>
      </c>
      <c r="T138" s="74">
        <v>0.3</v>
      </c>
      <c r="U138" s="64" t="s">
        <v>47</v>
      </c>
      <c r="V138" s="54">
        <f t="shared" si="15"/>
        <v>0.5</v>
      </c>
    </row>
    <row r="139" spans="1:23">
      <c r="A139" s="54">
        <f>MAX(C139:U139)</f>
        <v>1</v>
      </c>
      <c r="B139" s="75" t="s">
        <v>57</v>
      </c>
      <c r="C139" s="54">
        <f>SMALL(C120:C138,2)-SMALL(C120:C138,1)</f>
        <v>0.89999999999999991</v>
      </c>
      <c r="D139" s="54">
        <f t="shared" ref="D139:I139" si="16">SMALL(D120:D138,2)-SMALL(D120:D138,1)</f>
        <v>0.80000000000000071</v>
      </c>
      <c r="E139" s="54">
        <f t="shared" si="16"/>
        <v>0</v>
      </c>
      <c r="F139" s="54">
        <f t="shared" si="16"/>
        <v>0.10000000000000009</v>
      </c>
      <c r="G139" s="76" t="s">
        <v>47</v>
      </c>
      <c r="H139" s="54">
        <f t="shared" si="16"/>
        <v>0</v>
      </c>
      <c r="I139" s="54">
        <f t="shared" si="16"/>
        <v>0.30000000000000004</v>
      </c>
      <c r="J139" s="76" t="s">
        <v>47</v>
      </c>
      <c r="K139" s="76" t="s">
        <v>47</v>
      </c>
      <c r="L139" s="76" t="s">
        <v>47</v>
      </c>
      <c r="M139" s="76" t="s">
        <v>47</v>
      </c>
      <c r="N139" s="54">
        <f t="shared" ref="N139:U139" si="17">SMALL(N120:N138,2)-SMALL(N120:N138,1)</f>
        <v>0.9</v>
      </c>
      <c r="O139" s="54">
        <f t="shared" si="17"/>
        <v>1</v>
      </c>
      <c r="P139" s="54">
        <f t="shared" si="17"/>
        <v>0.10000000000000009</v>
      </c>
      <c r="Q139" s="54">
        <f t="shared" si="17"/>
        <v>0.90000000000000013</v>
      </c>
      <c r="R139" s="54">
        <f t="shared" si="17"/>
        <v>0.90000000000000013</v>
      </c>
      <c r="S139" s="54">
        <f t="shared" si="17"/>
        <v>0.29999999999999893</v>
      </c>
      <c r="T139" s="54">
        <f t="shared" si="17"/>
        <v>0.7</v>
      </c>
      <c r="U139" s="54">
        <f t="shared" si="17"/>
        <v>0.4</v>
      </c>
    </row>
    <row r="141" spans="1:23" ht="13.5" thickBot="1">
      <c r="V141" s="54">
        <f>MAX(V143:V161)</f>
        <v>1.1000000000000001</v>
      </c>
    </row>
    <row r="142" spans="1:23" ht="13.5" thickBot="1">
      <c r="B142" s="58"/>
      <c r="C142" s="59" t="s">
        <v>22</v>
      </c>
      <c r="D142" s="60" t="s">
        <v>23</v>
      </c>
      <c r="E142" s="60" t="s">
        <v>24</v>
      </c>
      <c r="F142" s="60" t="s">
        <v>25</v>
      </c>
      <c r="G142" s="60" t="s">
        <v>26</v>
      </c>
      <c r="H142" s="60" t="s">
        <v>27</v>
      </c>
      <c r="I142" s="60" t="s">
        <v>28</v>
      </c>
      <c r="J142" s="60" t="s">
        <v>29</v>
      </c>
      <c r="K142" s="60" t="s">
        <v>30</v>
      </c>
      <c r="L142" s="60" t="s">
        <v>31</v>
      </c>
      <c r="M142" s="60" t="s">
        <v>32</v>
      </c>
      <c r="N142" s="60" t="s">
        <v>33</v>
      </c>
      <c r="O142" s="60" t="s">
        <v>34</v>
      </c>
      <c r="P142" s="60" t="s">
        <v>35</v>
      </c>
      <c r="Q142" s="60" t="s">
        <v>36</v>
      </c>
      <c r="R142" s="60" t="s">
        <v>37</v>
      </c>
      <c r="S142" s="60" t="s">
        <v>38</v>
      </c>
      <c r="T142" s="60" t="s">
        <v>39</v>
      </c>
      <c r="U142" s="61" t="s">
        <v>40</v>
      </c>
      <c r="V142" s="62" t="s">
        <v>58</v>
      </c>
    </row>
    <row r="143" spans="1:23">
      <c r="B143" s="63" t="s">
        <v>22</v>
      </c>
      <c r="C143" s="64" t="s">
        <v>47</v>
      </c>
      <c r="D143" s="65">
        <v>11</v>
      </c>
      <c r="E143" s="65">
        <v>15.1</v>
      </c>
      <c r="F143" s="65">
        <v>1.5</v>
      </c>
      <c r="G143" s="57"/>
      <c r="H143" s="65">
        <v>2.4</v>
      </c>
      <c r="I143" s="65">
        <v>3.6</v>
      </c>
      <c r="J143" s="57"/>
      <c r="K143" s="57"/>
      <c r="L143" s="57"/>
      <c r="M143" s="57"/>
      <c r="N143" s="65">
        <v>26.4</v>
      </c>
      <c r="O143" s="65">
        <v>26.2</v>
      </c>
      <c r="P143" s="65">
        <v>31</v>
      </c>
      <c r="Q143" s="65">
        <v>26.4</v>
      </c>
      <c r="R143" s="57"/>
      <c r="S143" s="65">
        <v>17.899999999999999</v>
      </c>
      <c r="T143" s="65">
        <v>4.5999999999999996</v>
      </c>
      <c r="U143" s="66">
        <v>4.4000000000000004</v>
      </c>
      <c r="V143" s="54">
        <f>SMALL(C143:U143,2)-SMALL(C143:U143,1)</f>
        <v>0.89999999999999991</v>
      </c>
    </row>
    <row r="144" spans="1:23">
      <c r="B144" s="63" t="s">
        <v>23</v>
      </c>
      <c r="C144" s="57"/>
      <c r="D144" s="57"/>
      <c r="E144" s="57"/>
      <c r="F144" s="57"/>
      <c r="G144" s="57"/>
      <c r="H144" s="57"/>
      <c r="I144" s="57"/>
      <c r="J144" s="57"/>
      <c r="K144" s="56">
        <v>6.4</v>
      </c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76" t="s">
        <v>47</v>
      </c>
    </row>
    <row r="145" spans="2:27">
      <c r="B145" s="63" t="s">
        <v>24</v>
      </c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6">
        <v>4.5</v>
      </c>
      <c r="N145" s="57"/>
      <c r="O145" s="57"/>
      <c r="P145" s="57"/>
      <c r="Q145" s="57"/>
      <c r="R145" s="57"/>
      <c r="S145" s="57"/>
      <c r="T145" s="57"/>
      <c r="U145" s="57"/>
      <c r="V145" s="76" t="s">
        <v>47</v>
      </c>
    </row>
    <row r="146" spans="2:27">
      <c r="B146" s="63" t="s">
        <v>25</v>
      </c>
      <c r="C146" s="67">
        <v>1.5</v>
      </c>
      <c r="D146" s="68">
        <v>11.8</v>
      </c>
      <c r="E146" s="68">
        <v>19.2</v>
      </c>
      <c r="F146" s="64" t="s">
        <v>47</v>
      </c>
      <c r="G146" s="57"/>
      <c r="H146" s="68">
        <v>1.2</v>
      </c>
      <c r="I146" s="68">
        <v>2.7</v>
      </c>
      <c r="J146" s="57"/>
      <c r="K146" s="57"/>
      <c r="L146" s="57"/>
      <c r="M146" s="57"/>
      <c r="N146" s="68">
        <v>21.1</v>
      </c>
      <c r="O146" s="68">
        <v>21.5</v>
      </c>
      <c r="P146" s="68">
        <v>21.7</v>
      </c>
      <c r="Q146" s="68">
        <v>21.1</v>
      </c>
      <c r="R146" s="57"/>
      <c r="S146" s="68">
        <v>18</v>
      </c>
      <c r="T146" s="68">
        <v>3.4</v>
      </c>
      <c r="U146" s="69">
        <v>3.2</v>
      </c>
      <c r="V146" s="54">
        <f t="shared" ref="V146:V149" si="18">SMALL(C146:U146,2)-SMALL(C146:U146,1)</f>
        <v>0.30000000000000004</v>
      </c>
      <c r="X146" s="54" t="s">
        <v>49</v>
      </c>
      <c r="Y146" s="54" t="s">
        <v>51</v>
      </c>
      <c r="Z146" s="54" t="s">
        <v>69</v>
      </c>
      <c r="AA146" s="54" t="s">
        <v>100</v>
      </c>
    </row>
    <row r="147" spans="2:27">
      <c r="B147" s="63" t="s">
        <v>26</v>
      </c>
      <c r="C147" s="67">
        <v>2.4</v>
      </c>
      <c r="D147" s="57"/>
      <c r="E147" s="68">
        <v>14.3</v>
      </c>
      <c r="F147" s="68">
        <v>1.2</v>
      </c>
      <c r="G147" s="57"/>
      <c r="H147" s="68">
        <v>1.2</v>
      </c>
      <c r="I147" s="68">
        <v>2.7</v>
      </c>
      <c r="J147" s="57"/>
      <c r="K147" s="57"/>
      <c r="L147" s="57"/>
      <c r="M147" s="57"/>
      <c r="N147" s="68">
        <v>20.6</v>
      </c>
      <c r="O147" s="68">
        <v>21.3</v>
      </c>
      <c r="P147" s="68">
        <v>21.1</v>
      </c>
      <c r="Q147" s="68">
        <v>20.6</v>
      </c>
      <c r="R147" s="57"/>
      <c r="S147" s="68">
        <v>16.8</v>
      </c>
      <c r="T147" s="68">
        <v>3.6</v>
      </c>
      <c r="U147" s="69">
        <v>3.4</v>
      </c>
      <c r="V147" s="54">
        <f t="shared" si="18"/>
        <v>0</v>
      </c>
      <c r="X147" s="54" t="s">
        <v>53</v>
      </c>
    </row>
    <row r="148" spans="2:27">
      <c r="B148" s="63" t="s">
        <v>27</v>
      </c>
      <c r="C148" s="67">
        <v>2.4</v>
      </c>
      <c r="D148" s="68">
        <v>13.2</v>
      </c>
      <c r="E148" s="68">
        <v>13.2</v>
      </c>
      <c r="F148" s="68">
        <v>1.3</v>
      </c>
      <c r="G148" s="57"/>
      <c r="H148" s="64" t="s">
        <v>47</v>
      </c>
      <c r="I148" s="68">
        <v>1.7</v>
      </c>
      <c r="J148" s="57"/>
      <c r="K148" s="57"/>
      <c r="L148" s="57"/>
      <c r="M148" s="57"/>
      <c r="N148" s="68">
        <v>19.5</v>
      </c>
      <c r="O148" s="68">
        <v>19.100000000000001</v>
      </c>
      <c r="P148" s="68">
        <v>20</v>
      </c>
      <c r="Q148" s="68">
        <v>19.5</v>
      </c>
      <c r="R148" s="57"/>
      <c r="S148" s="68">
        <v>16.3</v>
      </c>
      <c r="T148" s="68">
        <v>2.6</v>
      </c>
      <c r="U148" s="69">
        <v>2.4</v>
      </c>
      <c r="V148" s="54">
        <f t="shared" si="18"/>
        <v>0.39999999999999991</v>
      </c>
      <c r="X148" s="54" t="s">
        <v>55</v>
      </c>
    </row>
    <row r="149" spans="2:27">
      <c r="B149" s="63" t="s">
        <v>28</v>
      </c>
      <c r="C149" s="67">
        <v>3.4</v>
      </c>
      <c r="D149" s="68">
        <v>13.5</v>
      </c>
      <c r="E149" s="68">
        <v>11.6</v>
      </c>
      <c r="F149" s="68">
        <v>2.2999999999999998</v>
      </c>
      <c r="G149" s="57"/>
      <c r="H149" s="68">
        <v>2.1</v>
      </c>
      <c r="I149" s="64" t="s">
        <v>47</v>
      </c>
      <c r="J149" s="57"/>
      <c r="K149" s="57"/>
      <c r="L149" s="57"/>
      <c r="M149" s="57"/>
      <c r="N149" s="68">
        <v>17.600000000000001</v>
      </c>
      <c r="O149" s="68">
        <v>17.5</v>
      </c>
      <c r="P149" s="68">
        <v>18.399999999999999</v>
      </c>
      <c r="Q149" s="68">
        <v>17.600000000000001</v>
      </c>
      <c r="R149" s="57"/>
      <c r="S149" s="68">
        <v>14.7</v>
      </c>
      <c r="T149" s="68">
        <v>1</v>
      </c>
      <c r="U149" s="69">
        <v>0.8</v>
      </c>
      <c r="V149" s="54">
        <f t="shared" si="18"/>
        <v>0.19999999999999996</v>
      </c>
      <c r="X149" s="54" t="s">
        <v>60</v>
      </c>
    </row>
    <row r="150" spans="2:27">
      <c r="B150" s="63" t="s">
        <v>29</v>
      </c>
      <c r="C150" s="57"/>
      <c r="D150" s="57"/>
      <c r="E150" s="57"/>
      <c r="F150" s="57"/>
      <c r="G150" s="56">
        <v>4.5999999999999996</v>
      </c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76" t="s">
        <v>47</v>
      </c>
    </row>
    <row r="151" spans="2:27">
      <c r="B151" s="63" t="s">
        <v>30</v>
      </c>
      <c r="C151" s="57"/>
      <c r="D151" s="57"/>
      <c r="E151" s="57"/>
      <c r="F151" s="57"/>
      <c r="G151" s="57"/>
      <c r="H151" s="57"/>
      <c r="I151" s="57"/>
      <c r="J151" s="57"/>
      <c r="K151" s="57"/>
      <c r="L151" s="56">
        <v>9.8000000000000007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76" t="s">
        <v>47</v>
      </c>
    </row>
    <row r="152" spans="2:27">
      <c r="B152" s="63" t="s">
        <v>31</v>
      </c>
      <c r="C152" s="57"/>
      <c r="D152" s="57"/>
      <c r="E152" s="57"/>
      <c r="F152" s="57"/>
      <c r="G152" s="57"/>
      <c r="H152" s="57"/>
      <c r="I152" s="57"/>
      <c r="J152" s="56">
        <v>10</v>
      </c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76" t="s">
        <v>47</v>
      </c>
    </row>
    <row r="153" spans="2:27">
      <c r="B153" s="63" t="s">
        <v>32</v>
      </c>
      <c r="C153" s="67">
        <v>17.100000000000001</v>
      </c>
      <c r="D153" s="68">
        <v>27.7</v>
      </c>
      <c r="E153" s="57"/>
      <c r="F153" s="68">
        <v>16.8</v>
      </c>
      <c r="G153" s="57"/>
      <c r="H153" s="68">
        <v>15.1</v>
      </c>
      <c r="I153" s="68">
        <v>13.5</v>
      </c>
      <c r="J153" s="57"/>
      <c r="K153" s="57"/>
      <c r="L153" s="57"/>
      <c r="M153" s="57"/>
      <c r="N153" s="68">
        <v>4</v>
      </c>
      <c r="O153" s="68">
        <v>5.0999999999999996</v>
      </c>
      <c r="P153" s="68">
        <v>6.2</v>
      </c>
      <c r="Q153" s="68">
        <v>4</v>
      </c>
      <c r="R153" s="57"/>
      <c r="S153" s="68">
        <v>16.600000000000001</v>
      </c>
      <c r="T153" s="68">
        <v>13.5</v>
      </c>
      <c r="U153" s="69">
        <v>12.8</v>
      </c>
      <c r="V153" s="54">
        <f t="shared" ref="V153:V161" si="19">SMALL(C153:U153,2)-SMALL(C153:U153,1)</f>
        <v>0</v>
      </c>
    </row>
    <row r="154" spans="2:27">
      <c r="B154" s="63" t="s">
        <v>33</v>
      </c>
      <c r="C154" s="67">
        <v>26.4</v>
      </c>
      <c r="D154" s="68">
        <v>26.6</v>
      </c>
      <c r="E154" s="68">
        <v>8.5</v>
      </c>
      <c r="F154" s="68">
        <v>20.2</v>
      </c>
      <c r="G154" s="57"/>
      <c r="H154" s="68">
        <v>18.600000000000001</v>
      </c>
      <c r="I154" s="68">
        <v>16.8</v>
      </c>
      <c r="J154" s="57"/>
      <c r="K154" s="57"/>
      <c r="L154" s="57"/>
      <c r="M154" s="57"/>
      <c r="N154" s="64" t="s">
        <v>47</v>
      </c>
      <c r="O154" s="68">
        <v>1.3</v>
      </c>
      <c r="P154" s="68">
        <v>2.4</v>
      </c>
      <c r="Q154" s="56">
        <v>0.2</v>
      </c>
      <c r="R154" s="57"/>
      <c r="S154" s="68">
        <v>19</v>
      </c>
      <c r="T154" s="68">
        <v>17</v>
      </c>
      <c r="U154" s="69">
        <v>16.2</v>
      </c>
      <c r="V154" s="55">
        <f t="shared" si="19"/>
        <v>1.1000000000000001</v>
      </c>
      <c r="W154" s="54">
        <f>MIN(C154:U154)</f>
        <v>0.2</v>
      </c>
    </row>
    <row r="155" spans="2:27">
      <c r="B155" s="63" t="s">
        <v>34</v>
      </c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6">
        <v>0.2</v>
      </c>
      <c r="S155" s="57"/>
      <c r="T155" s="57"/>
      <c r="U155" s="57"/>
      <c r="V155" s="76" t="s">
        <v>47</v>
      </c>
    </row>
    <row r="156" spans="2:27">
      <c r="B156" s="63" t="s">
        <v>35</v>
      </c>
      <c r="C156" s="67">
        <v>31</v>
      </c>
      <c r="D156" s="68">
        <v>32.5</v>
      </c>
      <c r="E156" s="68">
        <v>10.8</v>
      </c>
      <c r="F156" s="68">
        <v>21.7</v>
      </c>
      <c r="G156" s="57"/>
      <c r="H156" s="68">
        <v>23.9</v>
      </c>
      <c r="I156" s="68">
        <v>18.5</v>
      </c>
      <c r="J156" s="57"/>
      <c r="K156" s="57"/>
      <c r="L156" s="57"/>
      <c r="M156" s="57"/>
      <c r="N156" s="68">
        <v>2.2999999999999998</v>
      </c>
      <c r="O156" s="68">
        <v>1.2</v>
      </c>
      <c r="P156" s="64" t="s">
        <v>47</v>
      </c>
      <c r="Q156" s="68">
        <v>2.4</v>
      </c>
      <c r="R156" s="57"/>
      <c r="S156" s="68">
        <v>18.7</v>
      </c>
      <c r="T156" s="68">
        <v>19.3</v>
      </c>
      <c r="U156" s="69">
        <v>19</v>
      </c>
      <c r="V156" s="54">
        <f t="shared" si="19"/>
        <v>1.0999999999999999</v>
      </c>
    </row>
    <row r="157" spans="2:27">
      <c r="B157" s="63" t="s">
        <v>36</v>
      </c>
      <c r="C157" s="67">
        <v>26.4</v>
      </c>
      <c r="D157" s="68">
        <v>26.6</v>
      </c>
      <c r="E157" s="68">
        <v>8.5</v>
      </c>
      <c r="F157" s="68">
        <v>20.3</v>
      </c>
      <c r="G157" s="57"/>
      <c r="H157" s="68">
        <v>18.7</v>
      </c>
      <c r="I157" s="68">
        <v>16.8</v>
      </c>
      <c r="J157" s="57"/>
      <c r="K157" s="57"/>
      <c r="L157" s="57"/>
      <c r="M157" s="57"/>
      <c r="N157" s="68">
        <v>0.1</v>
      </c>
      <c r="O157" s="68">
        <v>1.2</v>
      </c>
      <c r="P157" s="68">
        <v>2.2999999999999998</v>
      </c>
      <c r="Q157" s="64" t="s">
        <v>47</v>
      </c>
      <c r="R157" s="57"/>
      <c r="S157" s="68">
        <v>18.899999999999999</v>
      </c>
      <c r="T157" s="68">
        <v>16.3</v>
      </c>
      <c r="U157" s="69">
        <v>16.3</v>
      </c>
      <c r="V157" s="54">
        <f t="shared" si="19"/>
        <v>1.0999999999999999</v>
      </c>
    </row>
    <row r="158" spans="2:27">
      <c r="B158" s="63" t="s">
        <v>37</v>
      </c>
      <c r="C158" s="67">
        <v>26.1</v>
      </c>
      <c r="D158" s="68">
        <v>27.6</v>
      </c>
      <c r="E158" s="68">
        <v>9.5</v>
      </c>
      <c r="F158" s="68">
        <v>20.6</v>
      </c>
      <c r="G158" s="57"/>
      <c r="H158" s="68">
        <v>19.600000000000001</v>
      </c>
      <c r="I158" s="68">
        <v>17.3</v>
      </c>
      <c r="J158" s="57"/>
      <c r="K158" s="57"/>
      <c r="L158" s="57"/>
      <c r="M158" s="57"/>
      <c r="N158" s="68">
        <v>1</v>
      </c>
      <c r="O158" s="57"/>
      <c r="P158" s="68">
        <v>1.3</v>
      </c>
      <c r="Q158" s="68">
        <v>1.1000000000000001</v>
      </c>
      <c r="R158" s="57"/>
      <c r="S158" s="68">
        <v>18.3</v>
      </c>
      <c r="T158" s="68">
        <v>17.3</v>
      </c>
      <c r="U158" s="69">
        <v>17</v>
      </c>
      <c r="V158" s="54">
        <f t="shared" si="19"/>
        <v>0.10000000000000009</v>
      </c>
    </row>
    <row r="159" spans="2:27">
      <c r="B159" s="63" t="s">
        <v>38</v>
      </c>
      <c r="C159" s="67">
        <v>17.899999999999999</v>
      </c>
      <c r="D159" s="68">
        <v>27.2</v>
      </c>
      <c r="E159" s="68">
        <v>22.4</v>
      </c>
      <c r="F159" s="68">
        <v>17.600000000000001</v>
      </c>
      <c r="G159" s="57"/>
      <c r="H159" s="68">
        <v>16</v>
      </c>
      <c r="I159" s="68">
        <v>14.8</v>
      </c>
      <c r="J159" s="57"/>
      <c r="K159" s="57"/>
      <c r="L159" s="57"/>
      <c r="M159" s="57"/>
      <c r="N159" s="68">
        <v>18.8</v>
      </c>
      <c r="O159" s="68">
        <v>18.2</v>
      </c>
      <c r="P159" s="68">
        <v>18.7</v>
      </c>
      <c r="Q159" s="68">
        <v>18.8</v>
      </c>
      <c r="R159" s="57"/>
      <c r="S159" s="64" t="s">
        <v>47</v>
      </c>
      <c r="T159" s="70">
        <v>14.4</v>
      </c>
      <c r="U159" s="69">
        <v>13.7</v>
      </c>
      <c r="V159" s="54">
        <f t="shared" si="19"/>
        <v>0.70000000000000107</v>
      </c>
    </row>
    <row r="160" spans="2:27">
      <c r="B160" s="63" t="s">
        <v>39</v>
      </c>
      <c r="C160" s="67">
        <v>4.7</v>
      </c>
      <c r="D160" s="68">
        <v>13.9</v>
      </c>
      <c r="E160" s="68">
        <v>10.4</v>
      </c>
      <c r="F160" s="68">
        <v>3.7</v>
      </c>
      <c r="G160" s="57"/>
      <c r="H160" s="68">
        <v>2.7</v>
      </c>
      <c r="I160" s="68">
        <v>1.1000000000000001</v>
      </c>
      <c r="J160" s="57"/>
      <c r="K160" s="57"/>
      <c r="L160" s="57"/>
      <c r="M160" s="57"/>
      <c r="N160" s="68">
        <v>16.600000000000001</v>
      </c>
      <c r="O160" s="68">
        <v>17.8</v>
      </c>
      <c r="P160" s="68">
        <v>17.5</v>
      </c>
      <c r="Q160" s="68">
        <v>16.7</v>
      </c>
      <c r="R160" s="57"/>
      <c r="S160" s="68">
        <v>13.4</v>
      </c>
      <c r="T160" s="71" t="s">
        <v>47</v>
      </c>
      <c r="U160" s="69">
        <v>0.4</v>
      </c>
      <c r="V160" s="54">
        <f t="shared" si="19"/>
        <v>0.70000000000000007</v>
      </c>
    </row>
    <row r="161" spans="1:26" ht="13.5" thickBot="1">
      <c r="B161" s="72" t="s">
        <v>40</v>
      </c>
      <c r="C161" s="73">
        <v>4.4000000000000004</v>
      </c>
      <c r="D161" s="74">
        <v>13.7</v>
      </c>
      <c r="E161" s="74">
        <v>10.9</v>
      </c>
      <c r="F161" s="74">
        <v>3.4</v>
      </c>
      <c r="G161" s="57"/>
      <c r="H161" s="74">
        <v>2.4</v>
      </c>
      <c r="I161" s="74">
        <v>0.8</v>
      </c>
      <c r="J161" s="57"/>
      <c r="K161" s="57"/>
      <c r="L161" s="57"/>
      <c r="M161" s="57"/>
      <c r="N161" s="74">
        <v>17.100000000000001</v>
      </c>
      <c r="O161" s="74">
        <v>18.600000000000001</v>
      </c>
      <c r="P161" s="74">
        <v>19.7</v>
      </c>
      <c r="Q161" s="74">
        <v>17.399999999999999</v>
      </c>
      <c r="R161" s="57"/>
      <c r="S161" s="74">
        <v>13.7</v>
      </c>
      <c r="T161" s="74">
        <v>0.3</v>
      </c>
      <c r="U161" s="64" t="s">
        <v>47</v>
      </c>
      <c r="V161" s="54">
        <f t="shared" si="19"/>
        <v>0.5</v>
      </c>
    </row>
    <row r="162" spans="1:26">
      <c r="A162" s="54">
        <f>MAX(C162:U162)</f>
        <v>0.99999999999999978</v>
      </c>
      <c r="B162" s="75" t="s">
        <v>58</v>
      </c>
      <c r="C162" s="54">
        <f>SMALL(C143:C161,2)-SMALL(C143:C161,1)</f>
        <v>0.89999999999999991</v>
      </c>
      <c r="D162" s="54">
        <f t="shared" ref="D162:F162" si="20">SMALL(D143:D161,2)-SMALL(D143:D161,1)</f>
        <v>0.80000000000000071</v>
      </c>
      <c r="E162" s="54">
        <f t="shared" si="20"/>
        <v>0</v>
      </c>
      <c r="F162" s="54">
        <f t="shared" si="20"/>
        <v>0.10000000000000009</v>
      </c>
      <c r="G162" s="76" t="s">
        <v>47</v>
      </c>
      <c r="H162" s="54">
        <f t="shared" ref="H162:I162" si="21">SMALL(H143:H161,2)-SMALL(H143:H161,1)</f>
        <v>0</v>
      </c>
      <c r="I162" s="54">
        <f t="shared" si="21"/>
        <v>0.30000000000000004</v>
      </c>
      <c r="J162" s="76" t="s">
        <v>47</v>
      </c>
      <c r="K162" s="76" t="s">
        <v>47</v>
      </c>
      <c r="L162" s="76" t="s">
        <v>47</v>
      </c>
      <c r="M162" s="76" t="s">
        <v>47</v>
      </c>
      <c r="N162" s="54">
        <f t="shared" ref="N162:U162" si="22">SMALL(N143:N161,2)-SMALL(N143:N161,1)</f>
        <v>0.9</v>
      </c>
      <c r="O162" s="54">
        <f t="shared" si="22"/>
        <v>0</v>
      </c>
      <c r="P162" s="54">
        <f t="shared" si="22"/>
        <v>0.99999999999999978</v>
      </c>
      <c r="Q162" s="54">
        <f t="shared" si="22"/>
        <v>0.90000000000000013</v>
      </c>
      <c r="R162" s="76" t="s">
        <v>47</v>
      </c>
      <c r="S162" s="54">
        <f t="shared" si="22"/>
        <v>0.29999999999999893</v>
      </c>
      <c r="T162" s="54">
        <f t="shared" si="22"/>
        <v>0.7</v>
      </c>
      <c r="U162" s="54">
        <f t="shared" si="22"/>
        <v>0.4</v>
      </c>
    </row>
    <row r="164" spans="1:26" ht="13.5" thickBot="1">
      <c r="V164" s="54">
        <f>MAX(V166:V184)</f>
        <v>1.0999999999999999</v>
      </c>
    </row>
    <row r="165" spans="1:26" ht="13.5" thickBot="1">
      <c r="B165" s="58"/>
      <c r="C165" s="59" t="s">
        <v>22</v>
      </c>
      <c r="D165" s="60" t="s">
        <v>23</v>
      </c>
      <c r="E165" s="60" t="s">
        <v>24</v>
      </c>
      <c r="F165" s="60" t="s">
        <v>25</v>
      </c>
      <c r="G165" s="60" t="s">
        <v>26</v>
      </c>
      <c r="H165" s="60" t="s">
        <v>27</v>
      </c>
      <c r="I165" s="60" t="s">
        <v>28</v>
      </c>
      <c r="J165" s="60" t="s">
        <v>29</v>
      </c>
      <c r="K165" s="60" t="s">
        <v>30</v>
      </c>
      <c r="L165" s="60" t="s">
        <v>31</v>
      </c>
      <c r="M165" s="60" t="s">
        <v>32</v>
      </c>
      <c r="N165" s="60" t="s">
        <v>33</v>
      </c>
      <c r="O165" s="60" t="s">
        <v>34</v>
      </c>
      <c r="P165" s="60" t="s">
        <v>35</v>
      </c>
      <c r="Q165" s="60" t="s">
        <v>36</v>
      </c>
      <c r="R165" s="60" t="s">
        <v>37</v>
      </c>
      <c r="S165" s="60" t="s">
        <v>38</v>
      </c>
      <c r="T165" s="60" t="s">
        <v>39</v>
      </c>
      <c r="U165" s="61" t="s">
        <v>40</v>
      </c>
      <c r="V165" s="62" t="s">
        <v>59</v>
      </c>
    </row>
    <row r="166" spans="1:26">
      <c r="B166" s="63" t="s">
        <v>22</v>
      </c>
      <c r="C166" s="64" t="s">
        <v>47</v>
      </c>
      <c r="D166" s="65">
        <v>11</v>
      </c>
      <c r="E166" s="65">
        <v>15.1</v>
      </c>
      <c r="F166" s="65">
        <v>1.5</v>
      </c>
      <c r="G166" s="57"/>
      <c r="H166" s="65">
        <v>2.4</v>
      </c>
      <c r="I166" s="65">
        <v>3.6</v>
      </c>
      <c r="J166" s="57"/>
      <c r="K166" s="57"/>
      <c r="L166" s="57"/>
      <c r="M166" s="57"/>
      <c r="N166" s="65">
        <v>26.4</v>
      </c>
      <c r="O166" s="65">
        <v>26.2</v>
      </c>
      <c r="P166" s="65">
        <v>31</v>
      </c>
      <c r="Q166" s="57"/>
      <c r="R166" s="57"/>
      <c r="S166" s="65">
        <v>17.899999999999999</v>
      </c>
      <c r="T166" s="65">
        <v>4.5999999999999996</v>
      </c>
      <c r="U166" s="66">
        <v>4.4000000000000004</v>
      </c>
      <c r="V166" s="54">
        <f>SMALL(C166:U166,2)-SMALL(C166:U166,1)</f>
        <v>0.89999999999999991</v>
      </c>
    </row>
    <row r="167" spans="1:26">
      <c r="B167" s="63" t="s">
        <v>23</v>
      </c>
      <c r="C167" s="57"/>
      <c r="D167" s="57"/>
      <c r="E167" s="57"/>
      <c r="F167" s="57"/>
      <c r="G167" s="57"/>
      <c r="H167" s="57"/>
      <c r="I167" s="57"/>
      <c r="J167" s="57"/>
      <c r="K167" s="56">
        <v>6.4</v>
      </c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76" t="s">
        <v>47</v>
      </c>
    </row>
    <row r="168" spans="1:26">
      <c r="B168" s="63" t="s">
        <v>24</v>
      </c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6">
        <v>4.5</v>
      </c>
      <c r="N168" s="57"/>
      <c r="O168" s="57"/>
      <c r="P168" s="57"/>
      <c r="Q168" s="57"/>
      <c r="R168" s="57"/>
      <c r="S168" s="57"/>
      <c r="T168" s="57"/>
      <c r="U168" s="57"/>
      <c r="V168" s="76" t="s">
        <v>47</v>
      </c>
    </row>
    <row r="169" spans="1:26">
      <c r="B169" s="63" t="s">
        <v>25</v>
      </c>
      <c r="C169" s="67">
        <v>1.5</v>
      </c>
      <c r="D169" s="68">
        <v>11.8</v>
      </c>
      <c r="E169" s="68">
        <v>19.2</v>
      </c>
      <c r="F169" s="64" t="s">
        <v>47</v>
      </c>
      <c r="G169" s="57"/>
      <c r="H169" s="68">
        <v>1.2</v>
      </c>
      <c r="I169" s="68">
        <v>2.7</v>
      </c>
      <c r="J169" s="57"/>
      <c r="K169" s="57"/>
      <c r="L169" s="57"/>
      <c r="M169" s="57"/>
      <c r="N169" s="68">
        <v>21.1</v>
      </c>
      <c r="O169" s="68">
        <v>21.5</v>
      </c>
      <c r="P169" s="68">
        <v>21.7</v>
      </c>
      <c r="Q169" s="57"/>
      <c r="R169" s="57"/>
      <c r="S169" s="68">
        <v>18</v>
      </c>
      <c r="T169" s="68">
        <v>3.4</v>
      </c>
      <c r="U169" s="69">
        <v>3.2</v>
      </c>
      <c r="V169" s="54">
        <f t="shared" ref="V169:V172" si="23">SMALL(C169:U169,2)-SMALL(C169:U169,1)</f>
        <v>0.30000000000000004</v>
      </c>
      <c r="X169" s="54" t="s">
        <v>49</v>
      </c>
      <c r="Y169" s="54" t="s">
        <v>51</v>
      </c>
      <c r="Z169" s="54" t="s">
        <v>69</v>
      </c>
    </row>
    <row r="170" spans="1:26">
      <c r="B170" s="63" t="s">
        <v>26</v>
      </c>
      <c r="C170" s="67">
        <v>2.4</v>
      </c>
      <c r="D170" s="57"/>
      <c r="E170" s="68">
        <v>14.3</v>
      </c>
      <c r="F170" s="68">
        <v>1.2</v>
      </c>
      <c r="G170" s="57"/>
      <c r="H170" s="68">
        <v>1.2</v>
      </c>
      <c r="I170" s="68">
        <v>2.7</v>
      </c>
      <c r="J170" s="57"/>
      <c r="K170" s="57"/>
      <c r="L170" s="57"/>
      <c r="M170" s="57"/>
      <c r="N170" s="68">
        <v>20.6</v>
      </c>
      <c r="O170" s="68">
        <v>21.3</v>
      </c>
      <c r="P170" s="68">
        <v>21.1</v>
      </c>
      <c r="Q170" s="57"/>
      <c r="R170" s="57"/>
      <c r="S170" s="68">
        <v>16.8</v>
      </c>
      <c r="T170" s="68">
        <v>3.6</v>
      </c>
      <c r="U170" s="69">
        <v>3.4</v>
      </c>
      <c r="V170" s="54">
        <f t="shared" si="23"/>
        <v>0</v>
      </c>
      <c r="X170" s="54" t="s">
        <v>53</v>
      </c>
      <c r="Z170" s="54" t="s">
        <v>102</v>
      </c>
    </row>
    <row r="171" spans="1:26">
      <c r="B171" s="63" t="s">
        <v>27</v>
      </c>
      <c r="C171" s="67">
        <v>2.4</v>
      </c>
      <c r="D171" s="68">
        <v>13.2</v>
      </c>
      <c r="E171" s="68">
        <v>13.2</v>
      </c>
      <c r="F171" s="68">
        <v>1.3</v>
      </c>
      <c r="G171" s="57"/>
      <c r="H171" s="64" t="s">
        <v>47</v>
      </c>
      <c r="I171" s="68">
        <v>1.7</v>
      </c>
      <c r="J171" s="57"/>
      <c r="K171" s="57"/>
      <c r="L171" s="57"/>
      <c r="M171" s="57"/>
      <c r="N171" s="68">
        <v>19.5</v>
      </c>
      <c r="O171" s="68">
        <v>19.100000000000001</v>
      </c>
      <c r="P171" s="68">
        <v>20</v>
      </c>
      <c r="Q171" s="57"/>
      <c r="R171" s="57"/>
      <c r="S171" s="68">
        <v>16.3</v>
      </c>
      <c r="T171" s="68">
        <v>2.6</v>
      </c>
      <c r="U171" s="69">
        <v>2.4</v>
      </c>
      <c r="V171" s="54">
        <f t="shared" si="23"/>
        <v>0.39999999999999991</v>
      </c>
      <c r="X171" s="54" t="s">
        <v>55</v>
      </c>
      <c r="Z171" s="54" t="s">
        <v>100</v>
      </c>
    </row>
    <row r="172" spans="1:26">
      <c r="B172" s="63" t="s">
        <v>28</v>
      </c>
      <c r="C172" s="67">
        <v>3.4</v>
      </c>
      <c r="D172" s="68">
        <v>13.5</v>
      </c>
      <c r="E172" s="68">
        <v>11.6</v>
      </c>
      <c r="F172" s="68">
        <v>2.2999999999999998</v>
      </c>
      <c r="G172" s="57"/>
      <c r="H172" s="68">
        <v>2.1</v>
      </c>
      <c r="I172" s="64" t="s">
        <v>47</v>
      </c>
      <c r="J172" s="57"/>
      <c r="K172" s="57"/>
      <c r="L172" s="57"/>
      <c r="M172" s="57"/>
      <c r="N172" s="68">
        <v>17.600000000000001</v>
      </c>
      <c r="O172" s="68">
        <v>17.5</v>
      </c>
      <c r="P172" s="68">
        <v>18.399999999999999</v>
      </c>
      <c r="Q172" s="57"/>
      <c r="R172" s="57"/>
      <c r="S172" s="68">
        <v>14.7</v>
      </c>
      <c r="T172" s="68">
        <v>1</v>
      </c>
      <c r="U172" s="69">
        <v>0.8</v>
      </c>
      <c r="V172" s="54">
        <f t="shared" si="23"/>
        <v>0.19999999999999996</v>
      </c>
      <c r="X172" s="54" t="s">
        <v>60</v>
      </c>
    </row>
    <row r="173" spans="1:26">
      <c r="B173" s="63" t="s">
        <v>29</v>
      </c>
      <c r="C173" s="57"/>
      <c r="D173" s="57"/>
      <c r="E173" s="57"/>
      <c r="F173" s="57"/>
      <c r="G173" s="56">
        <v>4.5999999999999996</v>
      </c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76" t="s">
        <v>47</v>
      </c>
    </row>
    <row r="174" spans="1:26">
      <c r="B174" s="63" t="s">
        <v>30</v>
      </c>
      <c r="C174" s="57"/>
      <c r="D174" s="57"/>
      <c r="E174" s="57"/>
      <c r="F174" s="57"/>
      <c r="G174" s="57"/>
      <c r="H174" s="57"/>
      <c r="I174" s="57"/>
      <c r="J174" s="57"/>
      <c r="K174" s="57"/>
      <c r="L174" s="56">
        <v>9.8000000000000007</v>
      </c>
      <c r="M174" s="57"/>
      <c r="N174" s="57"/>
      <c r="O174" s="57"/>
      <c r="P174" s="57"/>
      <c r="Q174" s="57"/>
      <c r="R174" s="57"/>
      <c r="S174" s="57"/>
      <c r="T174" s="57"/>
      <c r="U174" s="57"/>
      <c r="V174" s="76" t="s">
        <v>47</v>
      </c>
    </row>
    <row r="175" spans="1:26">
      <c r="B175" s="63" t="s">
        <v>31</v>
      </c>
      <c r="C175" s="57"/>
      <c r="D175" s="57"/>
      <c r="E175" s="57"/>
      <c r="F175" s="57"/>
      <c r="G175" s="57"/>
      <c r="H175" s="57"/>
      <c r="I175" s="57"/>
      <c r="J175" s="56">
        <v>10</v>
      </c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76" t="s">
        <v>47</v>
      </c>
    </row>
    <row r="176" spans="1:26">
      <c r="B176" s="63" t="s">
        <v>32</v>
      </c>
      <c r="C176" s="67">
        <v>17.100000000000001</v>
      </c>
      <c r="D176" s="68">
        <v>27.7</v>
      </c>
      <c r="E176" s="57"/>
      <c r="F176" s="68">
        <v>16.8</v>
      </c>
      <c r="G176" s="57"/>
      <c r="H176" s="68">
        <v>15.1</v>
      </c>
      <c r="I176" s="68">
        <v>13.5</v>
      </c>
      <c r="J176" s="57"/>
      <c r="K176" s="57"/>
      <c r="L176" s="57"/>
      <c r="M176" s="57"/>
      <c r="N176" s="68">
        <v>4</v>
      </c>
      <c r="O176" s="68">
        <v>5.0999999999999996</v>
      </c>
      <c r="P176" s="68">
        <v>6.2</v>
      </c>
      <c r="Q176" s="57"/>
      <c r="R176" s="57"/>
      <c r="S176" s="68">
        <v>16.600000000000001</v>
      </c>
      <c r="T176" s="68">
        <v>13.5</v>
      </c>
      <c r="U176" s="69">
        <v>12.8</v>
      </c>
      <c r="V176" s="76">
        <f t="shared" ref="V176" si="24">SMALL(C176:U176,2)-SMALL(C176:U176,1)</f>
        <v>1.0999999999999996</v>
      </c>
    </row>
    <row r="177" spans="1:26">
      <c r="B177" s="63" t="s">
        <v>33</v>
      </c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6">
        <v>0.2</v>
      </c>
      <c r="R177" s="57"/>
      <c r="S177" s="57"/>
      <c r="T177" s="57"/>
      <c r="U177" s="57"/>
      <c r="V177" s="76" t="s">
        <v>47</v>
      </c>
    </row>
    <row r="178" spans="1:26">
      <c r="B178" s="63" t="s">
        <v>34</v>
      </c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6">
        <v>0.2</v>
      </c>
      <c r="S178" s="57"/>
      <c r="T178" s="57"/>
      <c r="U178" s="57"/>
      <c r="V178" s="76" t="s">
        <v>47</v>
      </c>
    </row>
    <row r="179" spans="1:26">
      <c r="B179" s="63" t="s">
        <v>35</v>
      </c>
      <c r="C179" s="67">
        <v>31</v>
      </c>
      <c r="D179" s="68">
        <v>32.5</v>
      </c>
      <c r="E179" s="68">
        <v>10.8</v>
      </c>
      <c r="F179" s="68">
        <v>21.7</v>
      </c>
      <c r="G179" s="57"/>
      <c r="H179" s="68">
        <v>23.9</v>
      </c>
      <c r="I179" s="68">
        <v>18.5</v>
      </c>
      <c r="J179" s="57"/>
      <c r="K179" s="57"/>
      <c r="L179" s="57"/>
      <c r="M179" s="57"/>
      <c r="N179" s="68">
        <v>2.2999999999999998</v>
      </c>
      <c r="O179" s="68">
        <v>1.2</v>
      </c>
      <c r="P179" s="64" t="s">
        <v>47</v>
      </c>
      <c r="Q179" s="57"/>
      <c r="R179" s="57"/>
      <c r="S179" s="68">
        <v>18.7</v>
      </c>
      <c r="T179" s="68">
        <v>19.3</v>
      </c>
      <c r="U179" s="69">
        <v>19</v>
      </c>
      <c r="V179" s="54">
        <f t="shared" ref="V179:V184" si="25">SMALL(C179:U179,2)-SMALL(C179:U179,1)</f>
        <v>1.0999999999999999</v>
      </c>
    </row>
    <row r="180" spans="1:26">
      <c r="B180" s="63" t="s">
        <v>36</v>
      </c>
      <c r="C180" s="67">
        <v>26.4</v>
      </c>
      <c r="D180" s="68">
        <v>26.6</v>
      </c>
      <c r="E180" s="68">
        <v>8.5</v>
      </c>
      <c r="F180" s="68">
        <v>20.3</v>
      </c>
      <c r="G180" s="57"/>
      <c r="H180" s="68">
        <v>18.7</v>
      </c>
      <c r="I180" s="68">
        <v>16.8</v>
      </c>
      <c r="J180" s="57"/>
      <c r="K180" s="57"/>
      <c r="L180" s="57"/>
      <c r="M180" s="57"/>
      <c r="N180" s="57"/>
      <c r="O180" s="68">
        <v>1.2</v>
      </c>
      <c r="P180" s="68">
        <v>2.2999999999999998</v>
      </c>
      <c r="Q180" s="57"/>
      <c r="R180" s="57"/>
      <c r="S180" s="68">
        <v>18.899999999999999</v>
      </c>
      <c r="T180" s="68">
        <v>16.3</v>
      </c>
      <c r="U180" s="69">
        <v>16.3</v>
      </c>
      <c r="V180" s="54">
        <f t="shared" si="25"/>
        <v>1.0999999999999999</v>
      </c>
    </row>
    <row r="181" spans="1:26">
      <c r="B181" s="63" t="s">
        <v>37</v>
      </c>
      <c r="C181" s="67">
        <v>26.1</v>
      </c>
      <c r="D181" s="68">
        <v>27.6</v>
      </c>
      <c r="E181" s="68">
        <v>9.5</v>
      </c>
      <c r="F181" s="68">
        <v>20.6</v>
      </c>
      <c r="G181" s="57"/>
      <c r="H181" s="68">
        <v>19.600000000000001</v>
      </c>
      <c r="I181" s="68">
        <v>17.3</v>
      </c>
      <c r="J181" s="57"/>
      <c r="K181" s="57"/>
      <c r="L181" s="57"/>
      <c r="M181" s="57"/>
      <c r="N181" s="56">
        <v>1</v>
      </c>
      <c r="O181" s="57"/>
      <c r="P181" s="68">
        <v>1.3</v>
      </c>
      <c r="Q181" s="57"/>
      <c r="R181" s="57"/>
      <c r="S181" s="68">
        <v>18.3</v>
      </c>
      <c r="T181" s="68">
        <v>17.3</v>
      </c>
      <c r="U181" s="69">
        <v>17</v>
      </c>
      <c r="V181" s="54">
        <f t="shared" si="25"/>
        <v>0.30000000000000004</v>
      </c>
    </row>
    <row r="182" spans="1:26">
      <c r="B182" s="63" t="s">
        <v>38</v>
      </c>
      <c r="C182" s="67">
        <v>17.899999999999999</v>
      </c>
      <c r="D182" s="68">
        <v>27.2</v>
      </c>
      <c r="E182" s="68">
        <v>22.4</v>
      </c>
      <c r="F182" s="68">
        <v>17.600000000000001</v>
      </c>
      <c r="G182" s="57"/>
      <c r="H182" s="68">
        <v>16</v>
      </c>
      <c r="I182" s="68">
        <v>14.8</v>
      </c>
      <c r="J182" s="57"/>
      <c r="K182" s="57"/>
      <c r="L182" s="57"/>
      <c r="M182" s="57"/>
      <c r="N182" s="68">
        <v>18.8</v>
      </c>
      <c r="O182" s="68">
        <v>18.2</v>
      </c>
      <c r="P182" s="68">
        <v>18.7</v>
      </c>
      <c r="Q182" s="57"/>
      <c r="R182" s="57"/>
      <c r="S182" s="64" t="s">
        <v>47</v>
      </c>
      <c r="T182" s="70">
        <v>14.4</v>
      </c>
      <c r="U182" s="69">
        <v>13.7</v>
      </c>
      <c r="V182" s="54">
        <f t="shared" si="25"/>
        <v>0.70000000000000107</v>
      </c>
    </row>
    <row r="183" spans="1:26">
      <c r="B183" s="63" t="s">
        <v>39</v>
      </c>
      <c r="C183" s="67">
        <v>4.7</v>
      </c>
      <c r="D183" s="68">
        <v>13.9</v>
      </c>
      <c r="E183" s="68">
        <v>10.4</v>
      </c>
      <c r="F183" s="68">
        <v>3.7</v>
      </c>
      <c r="G183" s="57"/>
      <c r="H183" s="68">
        <v>2.7</v>
      </c>
      <c r="I183" s="68">
        <v>1.1000000000000001</v>
      </c>
      <c r="J183" s="57"/>
      <c r="K183" s="57"/>
      <c r="L183" s="57"/>
      <c r="M183" s="57"/>
      <c r="N183" s="68">
        <v>16.600000000000001</v>
      </c>
      <c r="O183" s="68">
        <v>17.8</v>
      </c>
      <c r="P183" s="68">
        <v>17.5</v>
      </c>
      <c r="Q183" s="57"/>
      <c r="R183" s="57"/>
      <c r="S183" s="68">
        <v>13.4</v>
      </c>
      <c r="T183" s="71" t="s">
        <v>47</v>
      </c>
      <c r="U183" s="69">
        <v>0.4</v>
      </c>
      <c r="V183" s="54">
        <f t="shared" si="25"/>
        <v>0.70000000000000007</v>
      </c>
    </row>
    <row r="184" spans="1:26" ht="13.5" thickBot="1">
      <c r="B184" s="72" t="s">
        <v>40</v>
      </c>
      <c r="C184" s="73">
        <v>4.4000000000000004</v>
      </c>
      <c r="D184" s="74">
        <v>13.7</v>
      </c>
      <c r="E184" s="74">
        <v>10.9</v>
      </c>
      <c r="F184" s="74">
        <v>3.4</v>
      </c>
      <c r="G184" s="57"/>
      <c r="H184" s="74">
        <v>2.4</v>
      </c>
      <c r="I184" s="74">
        <v>0.8</v>
      </c>
      <c r="J184" s="57"/>
      <c r="K184" s="57"/>
      <c r="L184" s="57"/>
      <c r="M184" s="57"/>
      <c r="N184" s="74">
        <v>17.100000000000001</v>
      </c>
      <c r="O184" s="74">
        <v>18.600000000000001</v>
      </c>
      <c r="P184" s="74">
        <v>19.7</v>
      </c>
      <c r="Q184" s="57"/>
      <c r="R184" s="57"/>
      <c r="S184" s="74">
        <v>13.7</v>
      </c>
      <c r="T184" s="74">
        <v>0.3</v>
      </c>
      <c r="U184" s="64" t="s">
        <v>47</v>
      </c>
      <c r="V184" s="54">
        <f t="shared" si="25"/>
        <v>0.5</v>
      </c>
    </row>
    <row r="185" spans="1:26">
      <c r="A185" s="54">
        <f>MAX(C185:U185)</f>
        <v>1.2999999999999998</v>
      </c>
      <c r="B185" s="75" t="s">
        <v>59</v>
      </c>
      <c r="C185" s="54">
        <f>SMALL(C166:C184,2)-SMALL(C166:C184,1)</f>
        <v>0.89999999999999991</v>
      </c>
      <c r="D185" s="54">
        <f t="shared" ref="D185:F185" si="26">SMALL(D166:D184,2)-SMALL(D166:D184,1)</f>
        <v>0.80000000000000071</v>
      </c>
      <c r="E185" s="54">
        <f t="shared" si="26"/>
        <v>1</v>
      </c>
      <c r="F185" s="54">
        <f t="shared" si="26"/>
        <v>0.10000000000000009</v>
      </c>
      <c r="G185" s="76" t="s">
        <v>47</v>
      </c>
      <c r="H185" s="54">
        <f t="shared" ref="H185:I185" si="27">SMALL(H166:H184,2)-SMALL(H166:H184,1)</f>
        <v>0</v>
      </c>
      <c r="I185" s="54">
        <f t="shared" si="27"/>
        <v>0.30000000000000004</v>
      </c>
      <c r="J185" s="76" t="s">
        <v>47</v>
      </c>
      <c r="K185" s="76" t="s">
        <v>47</v>
      </c>
      <c r="L185" s="76" t="s">
        <v>47</v>
      </c>
      <c r="M185" s="76" t="s">
        <v>47</v>
      </c>
      <c r="N185" s="55">
        <f t="shared" ref="N185:P185" si="28">SMALL(N166:N184,2)-SMALL(N166:N184,1)</f>
        <v>1.2999999999999998</v>
      </c>
      <c r="O185" s="54">
        <f t="shared" si="28"/>
        <v>0</v>
      </c>
      <c r="P185" s="54">
        <f t="shared" si="28"/>
        <v>0.99999999999999978</v>
      </c>
      <c r="Q185" s="76" t="s">
        <v>47</v>
      </c>
      <c r="R185" s="76" t="s">
        <v>47</v>
      </c>
      <c r="S185" s="54">
        <f t="shared" ref="S185:U185" si="29">SMALL(S166:S184,2)-SMALL(S166:S184,1)</f>
        <v>0.29999999999999893</v>
      </c>
      <c r="T185" s="54">
        <f t="shared" si="29"/>
        <v>0.7</v>
      </c>
      <c r="U185" s="54">
        <f t="shared" si="29"/>
        <v>0.4</v>
      </c>
    </row>
    <row r="186" spans="1:26">
      <c r="N186" s="54">
        <f>MIN(N166:N184)</f>
        <v>1</v>
      </c>
    </row>
    <row r="187" spans="1:26" ht="13.5" thickBot="1">
      <c r="V187" s="54">
        <f>MAX(V189:V207)</f>
        <v>9.6000000000000014</v>
      </c>
    </row>
    <row r="188" spans="1:26" ht="13.5" thickBot="1">
      <c r="B188" s="58"/>
      <c r="C188" s="59" t="s">
        <v>22</v>
      </c>
      <c r="D188" s="60" t="s">
        <v>23</v>
      </c>
      <c r="E188" s="60" t="s">
        <v>24</v>
      </c>
      <c r="F188" s="60" t="s">
        <v>25</v>
      </c>
      <c r="G188" s="60" t="s">
        <v>26</v>
      </c>
      <c r="H188" s="60" t="s">
        <v>27</v>
      </c>
      <c r="I188" s="60" t="s">
        <v>28</v>
      </c>
      <c r="J188" s="60" t="s">
        <v>29</v>
      </c>
      <c r="K188" s="60" t="s">
        <v>30</v>
      </c>
      <c r="L188" s="60" t="s">
        <v>31</v>
      </c>
      <c r="M188" s="60" t="s">
        <v>32</v>
      </c>
      <c r="N188" s="60" t="s">
        <v>33</v>
      </c>
      <c r="O188" s="60" t="s">
        <v>34</v>
      </c>
      <c r="P188" s="60" t="s">
        <v>35</v>
      </c>
      <c r="Q188" s="60" t="s">
        <v>36</v>
      </c>
      <c r="R188" s="60" t="s">
        <v>37</v>
      </c>
      <c r="S188" s="60" t="s">
        <v>38</v>
      </c>
      <c r="T188" s="60" t="s">
        <v>39</v>
      </c>
      <c r="U188" s="61" t="s">
        <v>40</v>
      </c>
      <c r="V188" s="62" t="s">
        <v>61</v>
      </c>
    </row>
    <row r="189" spans="1:26">
      <c r="B189" s="63" t="s">
        <v>22</v>
      </c>
      <c r="C189" s="64" t="s">
        <v>47</v>
      </c>
      <c r="D189" s="65">
        <v>11</v>
      </c>
      <c r="E189" s="65">
        <v>15.1</v>
      </c>
      <c r="F189" s="65">
        <v>1.5</v>
      </c>
      <c r="G189" s="57"/>
      <c r="H189" s="65">
        <v>2.4</v>
      </c>
      <c r="I189" s="65">
        <v>3.6</v>
      </c>
      <c r="J189" s="57"/>
      <c r="K189" s="57"/>
      <c r="L189" s="57"/>
      <c r="M189" s="57"/>
      <c r="N189" s="57"/>
      <c r="O189" s="65">
        <v>26.2</v>
      </c>
      <c r="P189" s="65">
        <v>31</v>
      </c>
      <c r="Q189" s="57"/>
      <c r="R189" s="57"/>
      <c r="S189" s="65">
        <v>17.899999999999999</v>
      </c>
      <c r="T189" s="65">
        <v>4.5999999999999996</v>
      </c>
      <c r="U189" s="66">
        <v>4.4000000000000004</v>
      </c>
      <c r="V189" s="54">
        <f>SMALL(C189:U189,2)-SMALL(C189:U189,1)</f>
        <v>0.89999999999999991</v>
      </c>
    </row>
    <row r="190" spans="1:26">
      <c r="B190" s="63" t="s">
        <v>23</v>
      </c>
      <c r="C190" s="57"/>
      <c r="D190" s="57"/>
      <c r="E190" s="57"/>
      <c r="F190" s="57"/>
      <c r="G190" s="57"/>
      <c r="H190" s="57"/>
      <c r="I190" s="57"/>
      <c r="J190" s="57"/>
      <c r="K190" s="56">
        <v>6.4</v>
      </c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76" t="s">
        <v>47</v>
      </c>
    </row>
    <row r="191" spans="1:26">
      <c r="B191" s="63" t="s">
        <v>24</v>
      </c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6">
        <v>4.5</v>
      </c>
      <c r="N191" s="57"/>
      <c r="O191" s="57"/>
      <c r="P191" s="57"/>
      <c r="Q191" s="57"/>
      <c r="R191" s="57"/>
      <c r="S191" s="57"/>
      <c r="T191" s="57"/>
      <c r="U191" s="57"/>
      <c r="V191" s="76" t="s">
        <v>47</v>
      </c>
    </row>
    <row r="192" spans="1:26">
      <c r="B192" s="63" t="s">
        <v>25</v>
      </c>
      <c r="C192" s="67">
        <v>1.5</v>
      </c>
      <c r="D192" s="68">
        <v>11.8</v>
      </c>
      <c r="E192" s="68">
        <v>19.2</v>
      </c>
      <c r="F192" s="64" t="s">
        <v>47</v>
      </c>
      <c r="G192" s="57"/>
      <c r="H192" s="68">
        <v>1.2</v>
      </c>
      <c r="I192" s="68">
        <v>2.7</v>
      </c>
      <c r="J192" s="57"/>
      <c r="K192" s="57"/>
      <c r="L192" s="57"/>
      <c r="M192" s="57"/>
      <c r="N192" s="57"/>
      <c r="O192" s="68">
        <v>21.5</v>
      </c>
      <c r="P192" s="68">
        <v>21.7</v>
      </c>
      <c r="Q192" s="57"/>
      <c r="R192" s="57"/>
      <c r="S192" s="68">
        <v>18</v>
      </c>
      <c r="T192" s="68">
        <v>3.4</v>
      </c>
      <c r="U192" s="69">
        <v>3.2</v>
      </c>
      <c r="V192" s="54">
        <f t="shared" ref="V192:V195" si="30">SMALL(C192:U192,2)-SMALL(C192:U192,1)</f>
        <v>0.30000000000000004</v>
      </c>
      <c r="Z192" s="54" t="s">
        <v>101</v>
      </c>
    </row>
    <row r="193" spans="1:26">
      <c r="B193" s="63" t="s">
        <v>26</v>
      </c>
      <c r="C193" s="67">
        <v>2.4</v>
      </c>
      <c r="D193" s="57"/>
      <c r="E193" s="68">
        <v>14.3</v>
      </c>
      <c r="F193" s="68">
        <v>1.2</v>
      </c>
      <c r="G193" s="57"/>
      <c r="H193" s="68">
        <v>1.2</v>
      </c>
      <c r="I193" s="68">
        <v>2.7</v>
      </c>
      <c r="J193" s="57"/>
      <c r="K193" s="57"/>
      <c r="L193" s="57"/>
      <c r="M193" s="57"/>
      <c r="N193" s="57"/>
      <c r="O193" s="68">
        <v>21.3</v>
      </c>
      <c r="P193" s="68">
        <v>21.1</v>
      </c>
      <c r="Q193" s="57"/>
      <c r="R193" s="57"/>
      <c r="S193" s="68">
        <v>16.8</v>
      </c>
      <c r="T193" s="68">
        <v>3.6</v>
      </c>
      <c r="U193" s="69">
        <v>3.4</v>
      </c>
      <c r="V193" s="54">
        <f t="shared" si="30"/>
        <v>0</v>
      </c>
      <c r="X193" s="54" t="s">
        <v>49</v>
      </c>
      <c r="Y193" s="54" t="s">
        <v>51</v>
      </c>
      <c r="Z193" s="54" t="s">
        <v>69</v>
      </c>
    </row>
    <row r="194" spans="1:26">
      <c r="B194" s="63" t="s">
        <v>27</v>
      </c>
      <c r="C194" s="67">
        <v>2.4</v>
      </c>
      <c r="D194" s="68">
        <v>13.2</v>
      </c>
      <c r="E194" s="68">
        <v>13.2</v>
      </c>
      <c r="F194" s="68">
        <v>1.3</v>
      </c>
      <c r="G194" s="57"/>
      <c r="H194" s="64" t="s">
        <v>47</v>
      </c>
      <c r="I194" s="68">
        <v>1.7</v>
      </c>
      <c r="J194" s="57"/>
      <c r="K194" s="57"/>
      <c r="L194" s="57"/>
      <c r="M194" s="57"/>
      <c r="N194" s="57"/>
      <c r="O194" s="68">
        <v>19.100000000000001</v>
      </c>
      <c r="P194" s="68">
        <v>20</v>
      </c>
      <c r="Q194" s="57"/>
      <c r="R194" s="57"/>
      <c r="S194" s="68">
        <v>16.3</v>
      </c>
      <c r="T194" s="68">
        <v>2.6</v>
      </c>
      <c r="U194" s="69">
        <v>2.4</v>
      </c>
      <c r="V194" s="54">
        <f t="shared" si="30"/>
        <v>0.39999999999999991</v>
      </c>
      <c r="X194" s="54" t="s">
        <v>53</v>
      </c>
      <c r="Z194" s="54" t="s">
        <v>102</v>
      </c>
    </row>
    <row r="195" spans="1:26">
      <c r="B195" s="63" t="s">
        <v>28</v>
      </c>
      <c r="C195" s="67">
        <v>3.4</v>
      </c>
      <c r="D195" s="68">
        <v>13.5</v>
      </c>
      <c r="E195" s="68">
        <v>11.6</v>
      </c>
      <c r="F195" s="68">
        <v>2.2999999999999998</v>
      </c>
      <c r="G195" s="57"/>
      <c r="H195" s="68">
        <v>2.1</v>
      </c>
      <c r="I195" s="64" t="s">
        <v>47</v>
      </c>
      <c r="J195" s="57"/>
      <c r="K195" s="57"/>
      <c r="L195" s="57"/>
      <c r="M195" s="57"/>
      <c r="N195" s="57"/>
      <c r="O195" s="68">
        <v>17.5</v>
      </c>
      <c r="P195" s="68">
        <v>18.399999999999999</v>
      </c>
      <c r="Q195" s="57"/>
      <c r="R195" s="57"/>
      <c r="S195" s="68">
        <v>14.7</v>
      </c>
      <c r="T195" s="68">
        <v>1</v>
      </c>
      <c r="U195" s="69">
        <v>0.8</v>
      </c>
      <c r="V195" s="54">
        <f t="shared" si="30"/>
        <v>0.19999999999999996</v>
      </c>
      <c r="X195" s="54" t="s">
        <v>55</v>
      </c>
      <c r="Z195" s="54" t="s">
        <v>100</v>
      </c>
    </row>
    <row r="196" spans="1:26">
      <c r="B196" s="63" t="s">
        <v>29</v>
      </c>
      <c r="C196" s="57"/>
      <c r="D196" s="57"/>
      <c r="E196" s="57"/>
      <c r="F196" s="57"/>
      <c r="G196" s="56">
        <v>4.5999999999999996</v>
      </c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76" t="s">
        <v>47</v>
      </c>
      <c r="X196" s="54" t="s">
        <v>60</v>
      </c>
    </row>
    <row r="197" spans="1:26">
      <c r="B197" s="63" t="s">
        <v>30</v>
      </c>
      <c r="C197" s="57"/>
      <c r="D197" s="57"/>
      <c r="E197" s="57"/>
      <c r="F197" s="57"/>
      <c r="G197" s="57"/>
      <c r="H197" s="57"/>
      <c r="I197" s="57"/>
      <c r="J197" s="57"/>
      <c r="K197" s="57"/>
      <c r="L197" s="56">
        <v>9.8000000000000007</v>
      </c>
      <c r="M197" s="57"/>
      <c r="N197" s="57"/>
      <c r="O197" s="57"/>
      <c r="P197" s="57"/>
      <c r="Q197" s="57"/>
      <c r="R197" s="57"/>
      <c r="S197" s="57"/>
      <c r="T197" s="57"/>
      <c r="U197" s="57"/>
      <c r="V197" s="76" t="s">
        <v>47</v>
      </c>
    </row>
    <row r="198" spans="1:26">
      <c r="B198" s="63" t="s">
        <v>31</v>
      </c>
      <c r="C198" s="57"/>
      <c r="D198" s="57"/>
      <c r="E198" s="57"/>
      <c r="F198" s="57"/>
      <c r="G198" s="57"/>
      <c r="H198" s="57"/>
      <c r="I198" s="57"/>
      <c r="J198" s="56">
        <v>10</v>
      </c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76" t="s">
        <v>47</v>
      </c>
    </row>
    <row r="199" spans="1:26">
      <c r="B199" s="63" t="s">
        <v>32</v>
      </c>
      <c r="C199" s="67">
        <v>17.100000000000001</v>
      </c>
      <c r="D199" s="68">
        <v>27.7</v>
      </c>
      <c r="E199" s="57"/>
      <c r="F199" s="68">
        <v>16.8</v>
      </c>
      <c r="G199" s="57"/>
      <c r="H199" s="68">
        <v>15.1</v>
      </c>
      <c r="I199" s="68">
        <v>13.5</v>
      </c>
      <c r="J199" s="57"/>
      <c r="K199" s="57"/>
      <c r="L199" s="57"/>
      <c r="M199" s="57"/>
      <c r="N199" s="57"/>
      <c r="O199" s="68">
        <v>5.0999999999999996</v>
      </c>
      <c r="P199" s="68">
        <v>6.2</v>
      </c>
      <c r="Q199" s="57"/>
      <c r="R199" s="57"/>
      <c r="S199" s="68">
        <v>16.600000000000001</v>
      </c>
      <c r="T199" s="68">
        <v>13.5</v>
      </c>
      <c r="U199" s="69">
        <v>12.8</v>
      </c>
      <c r="V199" s="76">
        <f t="shared" ref="V199" si="31">SMALL(C199:U199,2)-SMALL(C199:U199,1)</f>
        <v>1.1000000000000005</v>
      </c>
    </row>
    <row r="200" spans="1:26">
      <c r="B200" s="63" t="s">
        <v>33</v>
      </c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6">
        <v>0.2</v>
      </c>
      <c r="R200" s="57"/>
      <c r="S200" s="57"/>
      <c r="T200" s="57"/>
      <c r="U200" s="57"/>
      <c r="V200" s="76" t="s">
        <v>47</v>
      </c>
    </row>
    <row r="201" spans="1:26">
      <c r="B201" s="63" t="s">
        <v>34</v>
      </c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6">
        <v>0.2</v>
      </c>
      <c r="S201" s="57"/>
      <c r="T201" s="57"/>
      <c r="U201" s="57"/>
      <c r="V201" s="76" t="s">
        <v>47</v>
      </c>
    </row>
    <row r="202" spans="1:26">
      <c r="B202" s="63" t="s">
        <v>35</v>
      </c>
      <c r="C202" s="67">
        <v>31</v>
      </c>
      <c r="D202" s="68">
        <v>32.5</v>
      </c>
      <c r="E202" s="68">
        <v>10.8</v>
      </c>
      <c r="F202" s="68">
        <v>21.7</v>
      </c>
      <c r="G202" s="57"/>
      <c r="H202" s="68">
        <v>23.9</v>
      </c>
      <c r="I202" s="68">
        <v>18.5</v>
      </c>
      <c r="J202" s="57"/>
      <c r="K202" s="57"/>
      <c r="L202" s="57"/>
      <c r="M202" s="57"/>
      <c r="N202" s="57"/>
      <c r="O202" s="56">
        <v>1.2</v>
      </c>
      <c r="P202" s="64" t="s">
        <v>47</v>
      </c>
      <c r="Q202" s="57"/>
      <c r="R202" s="57"/>
      <c r="S202" s="68">
        <v>18.7</v>
      </c>
      <c r="T202" s="68">
        <v>19.3</v>
      </c>
      <c r="U202" s="69">
        <v>19</v>
      </c>
      <c r="V202" s="55">
        <f t="shared" ref="V202:V207" si="32">SMALL(C202:U202,2)-SMALL(C202:U202,1)</f>
        <v>9.6000000000000014</v>
      </c>
      <c r="W202" s="54">
        <f>MIN(C202:U202)</f>
        <v>1.2</v>
      </c>
    </row>
    <row r="203" spans="1:26">
      <c r="B203" s="63" t="s">
        <v>36</v>
      </c>
      <c r="C203" s="67">
        <v>26.4</v>
      </c>
      <c r="D203" s="68">
        <v>26.6</v>
      </c>
      <c r="E203" s="68">
        <v>8.5</v>
      </c>
      <c r="F203" s="68">
        <v>20.3</v>
      </c>
      <c r="G203" s="57"/>
      <c r="H203" s="68">
        <v>18.7</v>
      </c>
      <c r="I203" s="68">
        <v>16.8</v>
      </c>
      <c r="J203" s="57"/>
      <c r="K203" s="57"/>
      <c r="L203" s="57"/>
      <c r="M203" s="57"/>
      <c r="N203" s="57"/>
      <c r="O203" s="57"/>
      <c r="P203" s="68">
        <v>2.2999999999999998</v>
      </c>
      <c r="Q203" s="57"/>
      <c r="R203" s="57"/>
      <c r="S203" s="68">
        <v>18.899999999999999</v>
      </c>
      <c r="T203" s="68">
        <v>16.3</v>
      </c>
      <c r="U203" s="69">
        <v>16.3</v>
      </c>
      <c r="V203" s="54">
        <f t="shared" si="32"/>
        <v>6.2</v>
      </c>
    </row>
    <row r="204" spans="1:26">
      <c r="B204" s="63" t="s">
        <v>37</v>
      </c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6">
        <v>1</v>
      </c>
      <c r="O204" s="57"/>
      <c r="P204" s="57"/>
      <c r="Q204" s="57"/>
      <c r="R204" s="57"/>
      <c r="S204" s="57"/>
      <c r="T204" s="57"/>
      <c r="U204" s="57"/>
      <c r="V204" s="76" t="s">
        <v>47</v>
      </c>
    </row>
    <row r="205" spans="1:26">
      <c r="B205" s="63" t="s">
        <v>38</v>
      </c>
      <c r="C205" s="67">
        <v>17.899999999999999</v>
      </c>
      <c r="D205" s="68">
        <v>27.2</v>
      </c>
      <c r="E205" s="68">
        <v>22.4</v>
      </c>
      <c r="F205" s="68">
        <v>17.600000000000001</v>
      </c>
      <c r="G205" s="57"/>
      <c r="H205" s="68">
        <v>16</v>
      </c>
      <c r="I205" s="68">
        <v>14.8</v>
      </c>
      <c r="J205" s="57"/>
      <c r="K205" s="57"/>
      <c r="L205" s="57"/>
      <c r="M205" s="57"/>
      <c r="N205" s="57"/>
      <c r="O205" s="68">
        <v>18.2</v>
      </c>
      <c r="P205" s="68">
        <v>18.7</v>
      </c>
      <c r="Q205" s="57"/>
      <c r="R205" s="57"/>
      <c r="S205" s="64" t="s">
        <v>47</v>
      </c>
      <c r="T205" s="70">
        <v>14.4</v>
      </c>
      <c r="U205" s="69">
        <v>13.7</v>
      </c>
      <c r="V205" s="54">
        <f t="shared" si="32"/>
        <v>0.70000000000000107</v>
      </c>
    </row>
    <row r="206" spans="1:26">
      <c r="B206" s="63" t="s">
        <v>39</v>
      </c>
      <c r="C206" s="67">
        <v>4.7</v>
      </c>
      <c r="D206" s="68">
        <v>13.9</v>
      </c>
      <c r="E206" s="68">
        <v>10.4</v>
      </c>
      <c r="F206" s="68">
        <v>3.7</v>
      </c>
      <c r="G206" s="57"/>
      <c r="H206" s="68">
        <v>2.7</v>
      </c>
      <c r="I206" s="68">
        <v>1.1000000000000001</v>
      </c>
      <c r="J206" s="57"/>
      <c r="K206" s="57"/>
      <c r="L206" s="57"/>
      <c r="M206" s="57"/>
      <c r="N206" s="57"/>
      <c r="O206" s="68">
        <v>17.8</v>
      </c>
      <c r="P206" s="68">
        <v>17.5</v>
      </c>
      <c r="Q206" s="57"/>
      <c r="R206" s="57"/>
      <c r="S206" s="68">
        <v>13.4</v>
      </c>
      <c r="T206" s="71" t="s">
        <v>47</v>
      </c>
      <c r="U206" s="69">
        <v>0.4</v>
      </c>
      <c r="V206" s="54">
        <f t="shared" si="32"/>
        <v>0.70000000000000007</v>
      </c>
    </row>
    <row r="207" spans="1:26" ht="13.5" thickBot="1">
      <c r="B207" s="72" t="s">
        <v>40</v>
      </c>
      <c r="C207" s="73">
        <v>4.4000000000000004</v>
      </c>
      <c r="D207" s="74">
        <v>13.7</v>
      </c>
      <c r="E207" s="74">
        <v>10.9</v>
      </c>
      <c r="F207" s="74">
        <v>3.4</v>
      </c>
      <c r="G207" s="57"/>
      <c r="H207" s="74">
        <v>2.4</v>
      </c>
      <c r="I207" s="74">
        <v>0.8</v>
      </c>
      <c r="J207" s="57"/>
      <c r="K207" s="57"/>
      <c r="L207" s="57"/>
      <c r="M207" s="57"/>
      <c r="N207" s="57"/>
      <c r="O207" s="74">
        <v>18.600000000000001</v>
      </c>
      <c r="P207" s="74">
        <v>19.7</v>
      </c>
      <c r="Q207" s="57"/>
      <c r="R207" s="57"/>
      <c r="S207" s="74">
        <v>13.7</v>
      </c>
      <c r="T207" s="74">
        <v>0.3</v>
      </c>
      <c r="U207" s="64" t="s">
        <v>47</v>
      </c>
      <c r="V207" s="54">
        <f t="shared" si="32"/>
        <v>0.5</v>
      </c>
    </row>
    <row r="208" spans="1:26">
      <c r="A208" s="54">
        <f>MAX(C208:U208)</f>
        <v>3.9000000000000004</v>
      </c>
      <c r="B208" s="75" t="s">
        <v>61</v>
      </c>
      <c r="C208" s="54">
        <f>SMALL(C189:C207,2)-SMALL(C189:C207,1)</f>
        <v>0.89999999999999991</v>
      </c>
      <c r="D208" s="54">
        <f t="shared" ref="D208:F208" si="33">SMALL(D189:D207,2)-SMALL(D189:D207,1)</f>
        <v>0.80000000000000071</v>
      </c>
      <c r="E208" s="54">
        <f t="shared" si="33"/>
        <v>1.9000000000000004</v>
      </c>
      <c r="F208" s="54">
        <f t="shared" si="33"/>
        <v>0.10000000000000009</v>
      </c>
      <c r="G208" s="76" t="s">
        <v>47</v>
      </c>
      <c r="H208" s="54">
        <f t="shared" ref="H208:I208" si="34">SMALL(H189:H207,2)-SMALL(H189:H207,1)</f>
        <v>0</v>
      </c>
      <c r="I208" s="54">
        <f t="shared" si="34"/>
        <v>0.30000000000000004</v>
      </c>
      <c r="J208" s="76" t="s">
        <v>47</v>
      </c>
      <c r="K208" s="76" t="s">
        <v>47</v>
      </c>
      <c r="L208" s="76" t="s">
        <v>47</v>
      </c>
      <c r="M208" s="76" t="s">
        <v>47</v>
      </c>
      <c r="N208" s="76" t="s">
        <v>47</v>
      </c>
      <c r="O208" s="54">
        <f t="shared" ref="O208:P208" si="35">SMALL(O189:O207,2)-SMALL(O189:O207,1)</f>
        <v>3.8999999999999995</v>
      </c>
      <c r="P208" s="54">
        <f t="shared" si="35"/>
        <v>3.9000000000000004</v>
      </c>
      <c r="Q208" s="76" t="s">
        <v>47</v>
      </c>
      <c r="R208" s="76" t="s">
        <v>47</v>
      </c>
      <c r="S208" s="54">
        <f t="shared" ref="S208:U208" si="36">SMALL(S189:S207,2)-SMALL(S189:S207,1)</f>
        <v>0.29999999999999893</v>
      </c>
      <c r="T208" s="54">
        <f t="shared" si="36"/>
        <v>0.7</v>
      </c>
      <c r="U208" s="54">
        <f t="shared" si="36"/>
        <v>0.4</v>
      </c>
    </row>
    <row r="210" spans="2:25" ht="13.5" thickBot="1">
      <c r="V210" s="54">
        <f>MAX(V212:V230)</f>
        <v>7.8000000000000007</v>
      </c>
    </row>
    <row r="211" spans="2:25" ht="13.5" thickBot="1">
      <c r="B211" s="58"/>
      <c r="C211" s="59" t="s">
        <v>22</v>
      </c>
      <c r="D211" s="60" t="s">
        <v>23</v>
      </c>
      <c r="E211" s="60" t="s">
        <v>24</v>
      </c>
      <c r="F211" s="60" t="s">
        <v>25</v>
      </c>
      <c r="G211" s="60" t="s">
        <v>26</v>
      </c>
      <c r="H211" s="60" t="s">
        <v>27</v>
      </c>
      <c r="I211" s="60" t="s">
        <v>28</v>
      </c>
      <c r="J211" s="60" t="s">
        <v>29</v>
      </c>
      <c r="K211" s="60" t="s">
        <v>30</v>
      </c>
      <c r="L211" s="60" t="s">
        <v>31</v>
      </c>
      <c r="M211" s="60" t="s">
        <v>32</v>
      </c>
      <c r="N211" s="60" t="s">
        <v>33</v>
      </c>
      <c r="O211" s="60" t="s">
        <v>34</v>
      </c>
      <c r="P211" s="60" t="s">
        <v>35</v>
      </c>
      <c r="Q211" s="60" t="s">
        <v>36</v>
      </c>
      <c r="R211" s="60" t="s">
        <v>37</v>
      </c>
      <c r="S211" s="60" t="s">
        <v>38</v>
      </c>
      <c r="T211" s="60" t="s">
        <v>39</v>
      </c>
      <c r="U211" s="61" t="s">
        <v>40</v>
      </c>
      <c r="V211" s="62" t="s">
        <v>62</v>
      </c>
    </row>
    <row r="212" spans="2:25">
      <c r="B212" s="63" t="s">
        <v>22</v>
      </c>
      <c r="C212" s="64" t="s">
        <v>47</v>
      </c>
      <c r="D212" s="65">
        <v>11</v>
      </c>
      <c r="E212" s="65">
        <v>15.1</v>
      </c>
      <c r="F212" s="65">
        <v>1.5</v>
      </c>
      <c r="G212" s="57"/>
      <c r="H212" s="65">
        <v>2.4</v>
      </c>
      <c r="I212" s="65">
        <v>3.6</v>
      </c>
      <c r="J212" s="57"/>
      <c r="K212" s="57"/>
      <c r="L212" s="57"/>
      <c r="M212" s="57"/>
      <c r="N212" s="57"/>
      <c r="O212" s="57"/>
      <c r="P212" s="65">
        <v>31</v>
      </c>
      <c r="Q212" s="57"/>
      <c r="R212" s="57"/>
      <c r="S212" s="65">
        <v>17.899999999999999</v>
      </c>
      <c r="T212" s="65">
        <v>4.5999999999999996</v>
      </c>
      <c r="U212" s="66">
        <v>4.4000000000000004</v>
      </c>
      <c r="V212" s="54">
        <f>SMALL(C212:U212,2)-SMALL(C212:U212,1)</f>
        <v>0.89999999999999991</v>
      </c>
    </row>
    <row r="213" spans="2:25">
      <c r="B213" s="63" t="s">
        <v>23</v>
      </c>
      <c r="C213" s="57"/>
      <c r="D213" s="57"/>
      <c r="E213" s="57"/>
      <c r="F213" s="57"/>
      <c r="G213" s="57"/>
      <c r="H213" s="57"/>
      <c r="I213" s="57"/>
      <c r="J213" s="57"/>
      <c r="K213" s="56">
        <v>6.4</v>
      </c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76" t="s">
        <v>47</v>
      </c>
    </row>
    <row r="214" spans="2:25">
      <c r="B214" s="63" t="s">
        <v>24</v>
      </c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6">
        <v>4.5</v>
      </c>
      <c r="N214" s="57"/>
      <c r="O214" s="57"/>
      <c r="P214" s="57"/>
      <c r="Q214" s="57"/>
      <c r="R214" s="57"/>
      <c r="S214" s="57"/>
      <c r="T214" s="57"/>
      <c r="U214" s="57"/>
      <c r="V214" s="76" t="s">
        <v>47</v>
      </c>
    </row>
    <row r="215" spans="2:25">
      <c r="B215" s="63" t="s">
        <v>25</v>
      </c>
      <c r="C215" s="67">
        <v>1.5</v>
      </c>
      <c r="D215" s="68">
        <v>11.8</v>
      </c>
      <c r="E215" s="68">
        <v>19.2</v>
      </c>
      <c r="F215" s="64" t="s">
        <v>47</v>
      </c>
      <c r="G215" s="57"/>
      <c r="H215" s="68">
        <v>1.2</v>
      </c>
      <c r="I215" s="68">
        <v>2.7</v>
      </c>
      <c r="J215" s="57"/>
      <c r="K215" s="57"/>
      <c r="L215" s="57"/>
      <c r="M215" s="57"/>
      <c r="N215" s="57"/>
      <c r="O215" s="57"/>
      <c r="P215" s="68">
        <v>21.7</v>
      </c>
      <c r="Q215" s="57"/>
      <c r="R215" s="57"/>
      <c r="S215" s="68">
        <v>18</v>
      </c>
      <c r="T215" s="68">
        <v>3.4</v>
      </c>
      <c r="U215" s="69">
        <v>3.2</v>
      </c>
      <c r="V215" s="54">
        <f t="shared" ref="V215:V218" si="37">SMALL(C215:U215,2)-SMALL(C215:U215,1)</f>
        <v>0.30000000000000004</v>
      </c>
    </row>
    <row r="216" spans="2:25">
      <c r="B216" s="63" t="s">
        <v>26</v>
      </c>
      <c r="C216" s="67">
        <v>2.4</v>
      </c>
      <c r="D216" s="57"/>
      <c r="E216" s="68">
        <v>14.3</v>
      </c>
      <c r="F216" s="68">
        <v>1.2</v>
      </c>
      <c r="G216" s="57"/>
      <c r="H216" s="68">
        <v>1.2</v>
      </c>
      <c r="I216" s="68">
        <v>2.7</v>
      </c>
      <c r="J216" s="57"/>
      <c r="K216" s="57"/>
      <c r="L216" s="57"/>
      <c r="M216" s="57"/>
      <c r="N216" s="57"/>
      <c r="O216" s="57"/>
      <c r="P216" s="68">
        <v>21.1</v>
      </c>
      <c r="Q216" s="57"/>
      <c r="R216" s="57"/>
      <c r="S216" s="68">
        <v>16.8</v>
      </c>
      <c r="T216" s="68">
        <v>3.6</v>
      </c>
      <c r="U216" s="69">
        <v>3.4</v>
      </c>
      <c r="V216" s="54">
        <f t="shared" si="37"/>
        <v>0</v>
      </c>
      <c r="X216" s="54" t="s">
        <v>49</v>
      </c>
      <c r="Y216" s="54" t="s">
        <v>51</v>
      </c>
    </row>
    <row r="217" spans="2:25">
      <c r="B217" s="63" t="s">
        <v>27</v>
      </c>
      <c r="C217" s="67">
        <v>2.4</v>
      </c>
      <c r="D217" s="68">
        <v>13.2</v>
      </c>
      <c r="E217" s="68">
        <v>13.2</v>
      </c>
      <c r="F217" s="68">
        <v>1.3</v>
      </c>
      <c r="G217" s="57"/>
      <c r="H217" s="64" t="s">
        <v>47</v>
      </c>
      <c r="I217" s="68">
        <v>1.7</v>
      </c>
      <c r="J217" s="57"/>
      <c r="K217" s="57"/>
      <c r="L217" s="57"/>
      <c r="M217" s="57"/>
      <c r="N217" s="57"/>
      <c r="O217" s="57"/>
      <c r="P217" s="68">
        <v>20</v>
      </c>
      <c r="Q217" s="57"/>
      <c r="R217" s="57"/>
      <c r="S217" s="68">
        <v>16.3</v>
      </c>
      <c r="T217" s="68">
        <v>2.6</v>
      </c>
      <c r="U217" s="69">
        <v>2.4</v>
      </c>
      <c r="V217" s="54">
        <f t="shared" si="37"/>
        <v>0.39999999999999991</v>
      </c>
      <c r="X217" s="54" t="s">
        <v>53</v>
      </c>
      <c r="Y217" s="54" t="s">
        <v>103</v>
      </c>
    </row>
    <row r="218" spans="2:25">
      <c r="B218" s="63" t="s">
        <v>28</v>
      </c>
      <c r="C218" s="67">
        <v>3.4</v>
      </c>
      <c r="D218" s="68">
        <v>13.5</v>
      </c>
      <c r="E218" s="68">
        <v>11.6</v>
      </c>
      <c r="F218" s="68">
        <v>2.2999999999999998</v>
      </c>
      <c r="G218" s="57"/>
      <c r="H218" s="68">
        <v>2.1</v>
      </c>
      <c r="I218" s="64" t="s">
        <v>47</v>
      </c>
      <c r="J218" s="57"/>
      <c r="K218" s="57"/>
      <c r="L218" s="57"/>
      <c r="M218" s="57"/>
      <c r="N218" s="57"/>
      <c r="O218" s="57"/>
      <c r="P218" s="68">
        <v>18.399999999999999</v>
      </c>
      <c r="Q218" s="57"/>
      <c r="R218" s="57"/>
      <c r="S218" s="68">
        <v>14.7</v>
      </c>
      <c r="T218" s="68">
        <v>1</v>
      </c>
      <c r="U218" s="69">
        <v>0.8</v>
      </c>
      <c r="V218" s="54">
        <f t="shared" si="37"/>
        <v>0.19999999999999996</v>
      </c>
      <c r="X218" s="54" t="s">
        <v>55</v>
      </c>
      <c r="Y218" s="54" t="s">
        <v>101</v>
      </c>
    </row>
    <row r="219" spans="2:25">
      <c r="B219" s="63" t="s">
        <v>29</v>
      </c>
      <c r="C219" s="57"/>
      <c r="D219" s="57"/>
      <c r="E219" s="57"/>
      <c r="F219" s="57"/>
      <c r="G219" s="56">
        <v>4.5999999999999996</v>
      </c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76" t="s">
        <v>47</v>
      </c>
      <c r="X219" s="54" t="s">
        <v>60</v>
      </c>
      <c r="Y219" s="54" t="s">
        <v>69</v>
      </c>
    </row>
    <row r="220" spans="2:25">
      <c r="B220" s="63" t="s">
        <v>30</v>
      </c>
      <c r="C220" s="57"/>
      <c r="D220" s="57"/>
      <c r="E220" s="57"/>
      <c r="F220" s="57"/>
      <c r="G220" s="57"/>
      <c r="H220" s="57"/>
      <c r="I220" s="57"/>
      <c r="J220" s="57"/>
      <c r="K220" s="57"/>
      <c r="L220" s="56">
        <v>9.8000000000000007</v>
      </c>
      <c r="M220" s="57"/>
      <c r="N220" s="57"/>
      <c r="O220" s="57"/>
      <c r="P220" s="57"/>
      <c r="Q220" s="57"/>
      <c r="R220" s="57"/>
      <c r="S220" s="57"/>
      <c r="T220" s="57"/>
      <c r="U220" s="57"/>
      <c r="V220" s="76" t="s">
        <v>47</v>
      </c>
      <c r="Y220" s="54" t="s">
        <v>102</v>
      </c>
    </row>
    <row r="221" spans="2:25">
      <c r="B221" s="63" t="s">
        <v>31</v>
      </c>
      <c r="C221" s="57"/>
      <c r="D221" s="57"/>
      <c r="E221" s="57"/>
      <c r="F221" s="57"/>
      <c r="G221" s="57"/>
      <c r="H221" s="57"/>
      <c r="I221" s="57"/>
      <c r="J221" s="56">
        <v>10</v>
      </c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76" t="s">
        <v>47</v>
      </c>
      <c r="Y221" s="54" t="s">
        <v>100</v>
      </c>
    </row>
    <row r="222" spans="2:25">
      <c r="B222" s="63" t="s">
        <v>32</v>
      </c>
      <c r="C222" s="67">
        <v>17.100000000000001</v>
      </c>
      <c r="D222" s="68">
        <v>27.7</v>
      </c>
      <c r="E222" s="57"/>
      <c r="F222" s="68">
        <v>16.8</v>
      </c>
      <c r="G222" s="57"/>
      <c r="H222" s="68">
        <v>15.1</v>
      </c>
      <c r="I222" s="68">
        <v>13.5</v>
      </c>
      <c r="J222" s="57"/>
      <c r="K222" s="57"/>
      <c r="L222" s="57"/>
      <c r="M222" s="57"/>
      <c r="N222" s="57"/>
      <c r="O222" s="57"/>
      <c r="P222" s="56">
        <v>6.2</v>
      </c>
      <c r="Q222" s="57"/>
      <c r="R222" s="57"/>
      <c r="S222" s="68">
        <v>16.600000000000001</v>
      </c>
      <c r="T222" s="68">
        <v>13.5</v>
      </c>
      <c r="U222" s="69">
        <v>12.8</v>
      </c>
      <c r="V222" s="76">
        <f t="shared" ref="V222" si="38">SMALL(C222:U222,2)-SMALL(C222:U222,1)</f>
        <v>6.6000000000000005</v>
      </c>
    </row>
    <row r="223" spans="2:25">
      <c r="B223" s="63" t="s">
        <v>33</v>
      </c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6">
        <v>0.2</v>
      </c>
      <c r="R223" s="57"/>
      <c r="S223" s="57"/>
      <c r="T223" s="57"/>
      <c r="U223" s="57"/>
      <c r="V223" s="76" t="s">
        <v>47</v>
      </c>
    </row>
    <row r="224" spans="2:25">
      <c r="B224" s="63" t="s">
        <v>34</v>
      </c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6">
        <v>0.2</v>
      </c>
      <c r="S224" s="57"/>
      <c r="T224" s="57"/>
      <c r="U224" s="57"/>
      <c r="V224" s="76" t="s">
        <v>47</v>
      </c>
    </row>
    <row r="225" spans="1:26">
      <c r="B225" s="63" t="s">
        <v>35</v>
      </c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6">
        <v>1.2</v>
      </c>
      <c r="P225" s="57"/>
      <c r="Q225" s="57"/>
      <c r="R225" s="57"/>
      <c r="S225" s="57"/>
      <c r="T225" s="57"/>
      <c r="U225" s="57"/>
      <c r="V225" s="76" t="s">
        <v>47</v>
      </c>
    </row>
    <row r="226" spans="1:26">
      <c r="B226" s="63" t="s">
        <v>36</v>
      </c>
      <c r="C226" s="67">
        <v>26.4</v>
      </c>
      <c r="D226" s="68">
        <v>26.6</v>
      </c>
      <c r="E226" s="68">
        <v>8.5</v>
      </c>
      <c r="F226" s="68">
        <v>20.3</v>
      </c>
      <c r="G226" s="57"/>
      <c r="H226" s="68">
        <v>18.7</v>
      </c>
      <c r="I226" s="68">
        <v>16.8</v>
      </c>
      <c r="J226" s="57"/>
      <c r="K226" s="57"/>
      <c r="L226" s="57"/>
      <c r="M226" s="57"/>
      <c r="N226" s="57"/>
      <c r="O226" s="57"/>
      <c r="P226" s="57"/>
      <c r="Q226" s="57"/>
      <c r="R226" s="57"/>
      <c r="S226" s="68">
        <v>18.899999999999999</v>
      </c>
      <c r="T226" s="68">
        <v>16.3</v>
      </c>
      <c r="U226" s="69">
        <v>16.3</v>
      </c>
      <c r="V226" s="54">
        <f t="shared" ref="V226" si="39">SMALL(C226:U226,2)-SMALL(C226:U226,1)</f>
        <v>7.8000000000000007</v>
      </c>
    </row>
    <row r="227" spans="1:26">
      <c r="B227" s="63" t="s">
        <v>37</v>
      </c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6">
        <v>1</v>
      </c>
      <c r="O227" s="57"/>
      <c r="P227" s="57"/>
      <c r="Q227" s="57"/>
      <c r="R227" s="57"/>
      <c r="S227" s="57"/>
      <c r="T227" s="57"/>
      <c r="U227" s="57"/>
      <c r="V227" s="76" t="s">
        <v>47</v>
      </c>
    </row>
    <row r="228" spans="1:26">
      <c r="B228" s="63" t="s">
        <v>38</v>
      </c>
      <c r="C228" s="67">
        <v>17.899999999999999</v>
      </c>
      <c r="D228" s="68">
        <v>27.2</v>
      </c>
      <c r="E228" s="68">
        <v>22.4</v>
      </c>
      <c r="F228" s="68">
        <v>17.600000000000001</v>
      </c>
      <c r="G228" s="57"/>
      <c r="H228" s="68">
        <v>16</v>
      </c>
      <c r="I228" s="68">
        <v>14.8</v>
      </c>
      <c r="J228" s="57"/>
      <c r="K228" s="57"/>
      <c r="L228" s="57"/>
      <c r="M228" s="57"/>
      <c r="N228" s="57"/>
      <c r="O228" s="57"/>
      <c r="P228" s="68">
        <v>18.7</v>
      </c>
      <c r="Q228" s="57"/>
      <c r="R228" s="57"/>
      <c r="S228" s="64" t="s">
        <v>47</v>
      </c>
      <c r="T228" s="70">
        <v>14.4</v>
      </c>
      <c r="U228" s="69">
        <v>13.7</v>
      </c>
      <c r="V228" s="54">
        <f t="shared" ref="V228:V230" si="40">SMALL(C228:U228,2)-SMALL(C228:U228,1)</f>
        <v>0.70000000000000107</v>
      </c>
    </row>
    <row r="229" spans="1:26">
      <c r="B229" s="63" t="s">
        <v>39</v>
      </c>
      <c r="C229" s="67">
        <v>4.7</v>
      </c>
      <c r="D229" s="68">
        <v>13.9</v>
      </c>
      <c r="E229" s="68">
        <v>10.4</v>
      </c>
      <c r="F229" s="68">
        <v>3.7</v>
      </c>
      <c r="G229" s="57"/>
      <c r="H229" s="68">
        <v>2.7</v>
      </c>
      <c r="I229" s="68">
        <v>1.1000000000000001</v>
      </c>
      <c r="J229" s="57"/>
      <c r="K229" s="57"/>
      <c r="L229" s="57"/>
      <c r="M229" s="57"/>
      <c r="N229" s="57"/>
      <c r="O229" s="57"/>
      <c r="P229" s="68">
        <v>17.5</v>
      </c>
      <c r="Q229" s="57"/>
      <c r="R229" s="57"/>
      <c r="S229" s="68">
        <v>13.4</v>
      </c>
      <c r="T229" s="71" t="s">
        <v>47</v>
      </c>
      <c r="U229" s="69">
        <v>0.4</v>
      </c>
      <c r="V229" s="54">
        <f t="shared" si="40"/>
        <v>0.70000000000000007</v>
      </c>
    </row>
    <row r="230" spans="1:26" ht="13.5" thickBot="1">
      <c r="B230" s="72" t="s">
        <v>40</v>
      </c>
      <c r="C230" s="73">
        <v>4.4000000000000004</v>
      </c>
      <c r="D230" s="74">
        <v>13.7</v>
      </c>
      <c r="E230" s="74">
        <v>10.9</v>
      </c>
      <c r="F230" s="74">
        <v>3.4</v>
      </c>
      <c r="G230" s="57"/>
      <c r="H230" s="74">
        <v>2.4</v>
      </c>
      <c r="I230" s="74">
        <v>0.8</v>
      </c>
      <c r="J230" s="57"/>
      <c r="K230" s="57"/>
      <c r="L230" s="57"/>
      <c r="M230" s="57"/>
      <c r="N230" s="57"/>
      <c r="O230" s="57"/>
      <c r="P230" s="74">
        <v>19.7</v>
      </c>
      <c r="Q230" s="57"/>
      <c r="R230" s="57"/>
      <c r="S230" s="74">
        <v>13.7</v>
      </c>
      <c r="T230" s="74">
        <v>0.3</v>
      </c>
      <c r="U230" s="64" t="s">
        <v>47</v>
      </c>
      <c r="V230" s="54">
        <f t="shared" si="40"/>
        <v>0.5</v>
      </c>
    </row>
    <row r="231" spans="1:26">
      <c r="A231" s="54">
        <f>MAX(C231:U231)</f>
        <v>11.3</v>
      </c>
      <c r="B231" s="75" t="s">
        <v>62</v>
      </c>
      <c r="C231" s="54">
        <f>SMALL(C212:C230,2)-SMALL(C212:C230,1)</f>
        <v>0.89999999999999991</v>
      </c>
      <c r="D231" s="54">
        <f t="shared" ref="D231:F231" si="41">SMALL(D212:D230,2)-SMALL(D212:D230,1)</f>
        <v>0.80000000000000071</v>
      </c>
      <c r="E231" s="54">
        <f t="shared" si="41"/>
        <v>1.9000000000000004</v>
      </c>
      <c r="F231" s="54">
        <f t="shared" si="41"/>
        <v>0.10000000000000009</v>
      </c>
      <c r="G231" s="76" t="s">
        <v>47</v>
      </c>
      <c r="H231" s="54">
        <f t="shared" ref="H231:I231" si="42">SMALL(H212:H230,2)-SMALL(H212:H230,1)</f>
        <v>0</v>
      </c>
      <c r="I231" s="54">
        <f t="shared" si="42"/>
        <v>0.30000000000000004</v>
      </c>
      <c r="J231" s="76" t="s">
        <v>47</v>
      </c>
      <c r="K231" s="76" t="s">
        <v>47</v>
      </c>
      <c r="L231" s="76" t="s">
        <v>47</v>
      </c>
      <c r="M231" s="76" t="s">
        <v>47</v>
      </c>
      <c r="N231" s="76" t="s">
        <v>47</v>
      </c>
      <c r="O231" s="76" t="s">
        <v>47</v>
      </c>
      <c r="P231" s="55">
        <f t="shared" ref="P231" si="43">SMALL(P212:P230,2)-SMALL(P212:P230,1)</f>
        <v>11.3</v>
      </c>
      <c r="Q231" s="76" t="s">
        <v>47</v>
      </c>
      <c r="R231" s="76" t="s">
        <v>47</v>
      </c>
      <c r="S231" s="54">
        <f t="shared" ref="S231:U231" si="44">SMALL(S212:S230,2)-SMALL(S212:S230,1)</f>
        <v>0.29999999999999893</v>
      </c>
      <c r="T231" s="54">
        <f t="shared" si="44"/>
        <v>0.7</v>
      </c>
      <c r="U231" s="54">
        <f t="shared" si="44"/>
        <v>0.4</v>
      </c>
    </row>
    <row r="232" spans="1:26">
      <c r="P232" s="54">
        <f>MIN(P212:P230)</f>
        <v>6.2</v>
      </c>
    </row>
    <row r="233" spans="1:26" ht="13.5" thickBot="1">
      <c r="V233" s="54">
        <f>MAX(V235:V253)</f>
        <v>0.89999999999999991</v>
      </c>
    </row>
    <row r="234" spans="1:26" ht="13.5" thickBot="1">
      <c r="B234" s="58"/>
      <c r="C234" s="59" t="s">
        <v>22</v>
      </c>
      <c r="D234" s="60" t="s">
        <v>23</v>
      </c>
      <c r="E234" s="60" t="s">
        <v>24</v>
      </c>
      <c r="F234" s="60" t="s">
        <v>25</v>
      </c>
      <c r="G234" s="60" t="s">
        <v>26</v>
      </c>
      <c r="H234" s="60" t="s">
        <v>27</v>
      </c>
      <c r="I234" s="60" t="s">
        <v>28</v>
      </c>
      <c r="J234" s="60" t="s">
        <v>29</v>
      </c>
      <c r="K234" s="60" t="s">
        <v>30</v>
      </c>
      <c r="L234" s="60" t="s">
        <v>31</v>
      </c>
      <c r="M234" s="60" t="s">
        <v>32</v>
      </c>
      <c r="N234" s="60" t="s">
        <v>33</v>
      </c>
      <c r="O234" s="60" t="s">
        <v>34</v>
      </c>
      <c r="P234" s="60" t="s">
        <v>35</v>
      </c>
      <c r="Q234" s="60" t="s">
        <v>36</v>
      </c>
      <c r="R234" s="60" t="s">
        <v>37</v>
      </c>
      <c r="S234" s="60" t="s">
        <v>38</v>
      </c>
      <c r="T234" s="60" t="s">
        <v>39</v>
      </c>
      <c r="U234" s="61" t="s">
        <v>40</v>
      </c>
      <c r="V234" s="62" t="s">
        <v>63</v>
      </c>
    </row>
    <row r="235" spans="1:26">
      <c r="B235" s="63" t="s">
        <v>22</v>
      </c>
      <c r="C235" s="64" t="s">
        <v>47</v>
      </c>
      <c r="D235" s="65">
        <v>11</v>
      </c>
      <c r="E235" s="65">
        <v>15.1</v>
      </c>
      <c r="F235" s="56">
        <v>1.5</v>
      </c>
      <c r="G235" s="57"/>
      <c r="H235" s="65">
        <v>2.4</v>
      </c>
      <c r="I235" s="65">
        <v>3.6</v>
      </c>
      <c r="J235" s="57"/>
      <c r="K235" s="57"/>
      <c r="L235" s="57"/>
      <c r="M235" s="57"/>
      <c r="N235" s="57"/>
      <c r="O235" s="57"/>
      <c r="P235" s="57"/>
      <c r="Q235" s="57"/>
      <c r="R235" s="57"/>
      <c r="S235" s="65">
        <v>17.899999999999999</v>
      </c>
      <c r="T235" s="65">
        <v>4.5999999999999996</v>
      </c>
      <c r="U235" s="66">
        <v>4.4000000000000004</v>
      </c>
      <c r="V235" s="55">
        <f>SMALL(C235:U235,2)-SMALL(C235:U235,1)</f>
        <v>0.89999999999999991</v>
      </c>
      <c r="W235" s="54">
        <f>MIN(C235:U235)</f>
        <v>1.5</v>
      </c>
    </row>
    <row r="236" spans="1:26">
      <c r="B236" s="63" t="s">
        <v>23</v>
      </c>
      <c r="C236" s="57"/>
      <c r="D236" s="57"/>
      <c r="E236" s="57"/>
      <c r="F236" s="57"/>
      <c r="G236" s="57"/>
      <c r="H236" s="57"/>
      <c r="I236" s="57"/>
      <c r="J236" s="57"/>
      <c r="K236" s="56">
        <v>6.4</v>
      </c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76" t="s">
        <v>47</v>
      </c>
    </row>
    <row r="237" spans="1:26">
      <c r="B237" s="63" t="s">
        <v>24</v>
      </c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6">
        <v>4.5</v>
      </c>
      <c r="N237" s="57"/>
      <c r="O237" s="57"/>
      <c r="P237" s="57"/>
      <c r="Q237" s="57"/>
      <c r="R237" s="57"/>
      <c r="S237" s="57"/>
      <c r="T237" s="57"/>
      <c r="U237" s="57"/>
      <c r="V237" s="76" t="s">
        <v>47</v>
      </c>
    </row>
    <row r="238" spans="1:26">
      <c r="B238" s="63" t="s">
        <v>25</v>
      </c>
      <c r="C238" s="67">
        <v>1.5</v>
      </c>
      <c r="D238" s="68">
        <v>11.8</v>
      </c>
      <c r="E238" s="68">
        <v>19.2</v>
      </c>
      <c r="F238" s="64" t="s">
        <v>47</v>
      </c>
      <c r="G238" s="57"/>
      <c r="H238" s="68">
        <v>1.2</v>
      </c>
      <c r="I238" s="68">
        <v>2.7</v>
      </c>
      <c r="J238" s="57"/>
      <c r="K238" s="57"/>
      <c r="L238" s="57"/>
      <c r="M238" s="57"/>
      <c r="N238" s="57"/>
      <c r="O238" s="57"/>
      <c r="P238" s="57"/>
      <c r="Q238" s="57"/>
      <c r="R238" s="57"/>
      <c r="S238" s="68">
        <v>18</v>
      </c>
      <c r="T238" s="68">
        <v>3.4</v>
      </c>
      <c r="U238" s="69">
        <v>3.2</v>
      </c>
      <c r="V238" s="54">
        <f t="shared" ref="V238:V241" si="45">SMALL(C238:U238,2)-SMALL(C238:U238,1)</f>
        <v>0.30000000000000004</v>
      </c>
    </row>
    <row r="239" spans="1:26">
      <c r="B239" s="63" t="s">
        <v>26</v>
      </c>
      <c r="C239" s="67">
        <v>2.4</v>
      </c>
      <c r="D239" s="57"/>
      <c r="E239" s="68">
        <v>14.3</v>
      </c>
      <c r="F239" s="68">
        <v>1.2</v>
      </c>
      <c r="G239" s="57"/>
      <c r="H239" s="68">
        <v>1.2</v>
      </c>
      <c r="I239" s="68">
        <v>2.7</v>
      </c>
      <c r="J239" s="57"/>
      <c r="K239" s="57"/>
      <c r="L239" s="57"/>
      <c r="M239" s="57"/>
      <c r="N239" s="57"/>
      <c r="O239" s="57"/>
      <c r="P239" s="57"/>
      <c r="Q239" s="57"/>
      <c r="R239" s="57"/>
      <c r="S239" s="68">
        <v>16.8</v>
      </c>
      <c r="T239" s="68">
        <v>3.6</v>
      </c>
      <c r="U239" s="69">
        <v>3.4</v>
      </c>
      <c r="V239" s="54">
        <f t="shared" si="45"/>
        <v>0</v>
      </c>
      <c r="X239" s="54" t="s">
        <v>49</v>
      </c>
      <c r="Y239" s="54" t="s">
        <v>51</v>
      </c>
      <c r="Z239" s="54" t="s">
        <v>99</v>
      </c>
    </row>
    <row r="240" spans="1:26">
      <c r="B240" s="63" t="s">
        <v>27</v>
      </c>
      <c r="C240" s="67">
        <v>2.4</v>
      </c>
      <c r="D240" s="68">
        <v>13.2</v>
      </c>
      <c r="E240" s="68">
        <v>13.2</v>
      </c>
      <c r="F240" s="68">
        <v>1.3</v>
      </c>
      <c r="G240" s="57"/>
      <c r="H240" s="64" t="s">
        <v>47</v>
      </c>
      <c r="I240" s="68">
        <v>1.7</v>
      </c>
      <c r="J240" s="57"/>
      <c r="K240" s="57"/>
      <c r="L240" s="57"/>
      <c r="M240" s="57"/>
      <c r="N240" s="57"/>
      <c r="O240" s="57"/>
      <c r="P240" s="57"/>
      <c r="Q240" s="57"/>
      <c r="R240" s="57"/>
      <c r="S240" s="68">
        <v>16.3</v>
      </c>
      <c r="T240" s="68">
        <v>2.6</v>
      </c>
      <c r="U240" s="69">
        <v>2.4</v>
      </c>
      <c r="V240" s="54">
        <f t="shared" si="45"/>
        <v>0.39999999999999991</v>
      </c>
      <c r="X240" s="54" t="s">
        <v>53</v>
      </c>
      <c r="Y240" s="54" t="s">
        <v>103</v>
      </c>
    </row>
    <row r="241" spans="1:25">
      <c r="B241" s="63" t="s">
        <v>28</v>
      </c>
      <c r="C241" s="67">
        <v>3.4</v>
      </c>
      <c r="D241" s="68">
        <v>13.5</v>
      </c>
      <c r="E241" s="68">
        <v>11.6</v>
      </c>
      <c r="F241" s="68">
        <v>2.2999999999999998</v>
      </c>
      <c r="G241" s="57"/>
      <c r="H241" s="68">
        <v>2.1</v>
      </c>
      <c r="I241" s="64" t="s">
        <v>47</v>
      </c>
      <c r="J241" s="57"/>
      <c r="K241" s="57"/>
      <c r="L241" s="57"/>
      <c r="M241" s="57"/>
      <c r="N241" s="57"/>
      <c r="O241" s="57"/>
      <c r="P241" s="57"/>
      <c r="Q241" s="57"/>
      <c r="R241" s="57"/>
      <c r="S241" s="68">
        <v>14.7</v>
      </c>
      <c r="T241" s="68">
        <v>1</v>
      </c>
      <c r="U241" s="69">
        <v>0.8</v>
      </c>
      <c r="V241" s="54">
        <f t="shared" si="45"/>
        <v>0.19999999999999996</v>
      </c>
      <c r="X241" s="54" t="s">
        <v>55</v>
      </c>
      <c r="Y241" s="54" t="s">
        <v>101</v>
      </c>
    </row>
    <row r="242" spans="1:25">
      <c r="B242" s="63" t="s">
        <v>29</v>
      </c>
      <c r="C242" s="57"/>
      <c r="D242" s="57"/>
      <c r="E242" s="57"/>
      <c r="F242" s="57"/>
      <c r="G242" s="56">
        <v>4.5999999999999996</v>
      </c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76" t="s">
        <v>47</v>
      </c>
      <c r="X242" s="54" t="s">
        <v>60</v>
      </c>
      <c r="Y242" s="54" t="s">
        <v>69</v>
      </c>
    </row>
    <row r="243" spans="1:25">
      <c r="B243" s="63" t="s">
        <v>30</v>
      </c>
      <c r="C243" s="57"/>
      <c r="D243" s="57"/>
      <c r="E243" s="57"/>
      <c r="F243" s="57"/>
      <c r="G243" s="57"/>
      <c r="H243" s="57"/>
      <c r="I243" s="57"/>
      <c r="J243" s="57"/>
      <c r="K243" s="57"/>
      <c r="L243" s="56">
        <v>9.8000000000000007</v>
      </c>
      <c r="M243" s="57"/>
      <c r="N243" s="57"/>
      <c r="O243" s="57"/>
      <c r="P243" s="57"/>
      <c r="Q243" s="57"/>
      <c r="R243" s="57"/>
      <c r="S243" s="57"/>
      <c r="T243" s="57"/>
      <c r="U243" s="57"/>
      <c r="V243" s="76" t="s">
        <v>47</v>
      </c>
      <c r="Y243" s="54" t="s">
        <v>102</v>
      </c>
    </row>
    <row r="244" spans="1:25">
      <c r="B244" s="63" t="s">
        <v>31</v>
      </c>
      <c r="C244" s="57"/>
      <c r="D244" s="57"/>
      <c r="E244" s="57"/>
      <c r="F244" s="57"/>
      <c r="G244" s="57"/>
      <c r="H244" s="57"/>
      <c r="I244" s="57"/>
      <c r="J244" s="56">
        <v>10</v>
      </c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76" t="s">
        <v>47</v>
      </c>
      <c r="Y244" s="54" t="s">
        <v>100</v>
      </c>
    </row>
    <row r="245" spans="1:25">
      <c r="B245" s="63" t="s">
        <v>32</v>
      </c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6">
        <v>6.2</v>
      </c>
      <c r="Q245" s="57"/>
      <c r="R245" s="57"/>
      <c r="S245" s="57"/>
      <c r="T245" s="57"/>
      <c r="U245" s="57"/>
      <c r="V245" s="76" t="s">
        <v>47</v>
      </c>
    </row>
    <row r="246" spans="1:25">
      <c r="B246" s="63" t="s">
        <v>33</v>
      </c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6">
        <v>0.2</v>
      </c>
      <c r="R246" s="57"/>
      <c r="S246" s="57"/>
      <c r="T246" s="57"/>
      <c r="U246" s="57"/>
      <c r="V246" s="76" t="s">
        <v>47</v>
      </c>
    </row>
    <row r="247" spans="1:25">
      <c r="B247" s="63" t="s">
        <v>34</v>
      </c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6">
        <v>0.2</v>
      </c>
      <c r="S247" s="57"/>
      <c r="T247" s="57"/>
      <c r="U247" s="57"/>
      <c r="V247" s="76" t="s">
        <v>47</v>
      </c>
    </row>
    <row r="248" spans="1:25">
      <c r="B248" s="63" t="s">
        <v>35</v>
      </c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6">
        <v>1.2</v>
      </c>
      <c r="P248" s="57"/>
      <c r="Q248" s="57"/>
      <c r="R248" s="57"/>
      <c r="S248" s="57"/>
      <c r="T248" s="57"/>
      <c r="U248" s="57"/>
      <c r="V248" s="76" t="s">
        <v>47</v>
      </c>
    </row>
    <row r="249" spans="1:25">
      <c r="B249" s="63" t="s">
        <v>36</v>
      </c>
      <c r="C249" s="67">
        <v>26.4</v>
      </c>
      <c r="D249" s="68">
        <v>26.6</v>
      </c>
      <c r="E249" s="57"/>
      <c r="F249" s="68">
        <v>20.3</v>
      </c>
      <c r="G249" s="57"/>
      <c r="H249" s="68">
        <v>18.7</v>
      </c>
      <c r="I249" s="68">
        <v>16.8</v>
      </c>
      <c r="J249" s="57"/>
      <c r="K249" s="57"/>
      <c r="L249" s="57"/>
      <c r="M249" s="57"/>
      <c r="N249" s="57"/>
      <c r="O249" s="57"/>
      <c r="P249" s="57"/>
      <c r="Q249" s="57"/>
      <c r="R249" s="57"/>
      <c r="S249" s="68">
        <v>18.899999999999999</v>
      </c>
      <c r="T249" s="68">
        <v>16.3</v>
      </c>
      <c r="U249" s="69">
        <v>16.3</v>
      </c>
      <c r="V249" s="54">
        <f t="shared" ref="V249" si="46">SMALL(C249:U249,2)-SMALL(C249:U249,1)</f>
        <v>0</v>
      </c>
    </row>
    <row r="250" spans="1:25">
      <c r="B250" s="63" t="s">
        <v>37</v>
      </c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6">
        <v>1</v>
      </c>
      <c r="O250" s="57"/>
      <c r="P250" s="57"/>
      <c r="Q250" s="57"/>
      <c r="R250" s="57"/>
      <c r="S250" s="57"/>
      <c r="T250" s="57"/>
      <c r="U250" s="57"/>
      <c r="V250" s="76" t="s">
        <v>47</v>
      </c>
    </row>
    <row r="251" spans="1:25">
      <c r="B251" s="63" t="s">
        <v>38</v>
      </c>
      <c r="C251" s="67">
        <v>17.899999999999999</v>
      </c>
      <c r="D251" s="68">
        <v>27.2</v>
      </c>
      <c r="E251" s="68">
        <v>22.4</v>
      </c>
      <c r="F251" s="68">
        <v>17.600000000000001</v>
      </c>
      <c r="G251" s="57"/>
      <c r="H251" s="68">
        <v>16</v>
      </c>
      <c r="I251" s="68">
        <v>14.8</v>
      </c>
      <c r="J251" s="57"/>
      <c r="K251" s="57"/>
      <c r="L251" s="57"/>
      <c r="M251" s="57"/>
      <c r="N251" s="57"/>
      <c r="O251" s="57"/>
      <c r="P251" s="57"/>
      <c r="Q251" s="57"/>
      <c r="R251" s="57"/>
      <c r="S251" s="64" t="s">
        <v>47</v>
      </c>
      <c r="T251" s="70">
        <v>14.4</v>
      </c>
      <c r="U251" s="69">
        <v>13.7</v>
      </c>
      <c r="V251" s="54">
        <f t="shared" ref="V251:V253" si="47">SMALL(C251:U251,2)-SMALL(C251:U251,1)</f>
        <v>0.70000000000000107</v>
      </c>
    </row>
    <row r="252" spans="1:25">
      <c r="B252" s="63" t="s">
        <v>39</v>
      </c>
      <c r="C252" s="67">
        <v>4.7</v>
      </c>
      <c r="D252" s="68">
        <v>13.9</v>
      </c>
      <c r="E252" s="68">
        <v>10.4</v>
      </c>
      <c r="F252" s="68">
        <v>3.7</v>
      </c>
      <c r="G252" s="57"/>
      <c r="H252" s="68">
        <v>2.7</v>
      </c>
      <c r="I252" s="68">
        <v>1.1000000000000001</v>
      </c>
      <c r="J252" s="57"/>
      <c r="K252" s="57"/>
      <c r="L252" s="57"/>
      <c r="M252" s="57"/>
      <c r="N252" s="57"/>
      <c r="O252" s="57"/>
      <c r="P252" s="57"/>
      <c r="Q252" s="57"/>
      <c r="R252" s="57"/>
      <c r="S252" s="68">
        <v>13.4</v>
      </c>
      <c r="T252" s="71" t="s">
        <v>47</v>
      </c>
      <c r="U252" s="69">
        <v>0.4</v>
      </c>
      <c r="V252" s="54">
        <f t="shared" si="47"/>
        <v>0.70000000000000007</v>
      </c>
    </row>
    <row r="253" spans="1:25" ht="13.5" thickBot="1">
      <c r="B253" s="72" t="s">
        <v>40</v>
      </c>
      <c r="C253" s="73">
        <v>4.4000000000000004</v>
      </c>
      <c r="D253" s="74">
        <v>13.7</v>
      </c>
      <c r="E253" s="74">
        <v>10.9</v>
      </c>
      <c r="F253" s="74">
        <v>3.4</v>
      </c>
      <c r="G253" s="57"/>
      <c r="H253" s="74">
        <v>2.4</v>
      </c>
      <c r="I253" s="74">
        <v>0.8</v>
      </c>
      <c r="J253" s="57"/>
      <c r="K253" s="57"/>
      <c r="L253" s="57"/>
      <c r="M253" s="57"/>
      <c r="N253" s="57"/>
      <c r="O253" s="57"/>
      <c r="P253" s="57"/>
      <c r="Q253" s="57"/>
      <c r="R253" s="57"/>
      <c r="S253" s="74">
        <v>13.7</v>
      </c>
      <c r="T253" s="74">
        <v>0.3</v>
      </c>
      <c r="U253" s="64" t="s">
        <v>47</v>
      </c>
      <c r="V253" s="54">
        <f t="shared" si="47"/>
        <v>0.5</v>
      </c>
    </row>
    <row r="254" spans="1:25">
      <c r="A254" s="54">
        <f>MAX(C254:U254)</f>
        <v>0.89999999999999991</v>
      </c>
      <c r="B254" s="75" t="s">
        <v>63</v>
      </c>
      <c r="C254" s="54">
        <f>SMALL(C235:C253,2)-SMALL(C235:C253,1)</f>
        <v>0.89999999999999991</v>
      </c>
      <c r="D254" s="54">
        <f t="shared" ref="D254:F254" si="48">SMALL(D235:D253,2)-SMALL(D235:D253,1)</f>
        <v>0.80000000000000071</v>
      </c>
      <c r="E254" s="54">
        <f t="shared" si="48"/>
        <v>0.5</v>
      </c>
      <c r="F254" s="54">
        <f t="shared" si="48"/>
        <v>0.10000000000000009</v>
      </c>
      <c r="G254" s="76" t="s">
        <v>47</v>
      </c>
      <c r="H254" s="54">
        <f t="shared" ref="H254:I254" si="49">SMALL(H235:H253,2)-SMALL(H235:H253,1)</f>
        <v>0</v>
      </c>
      <c r="I254" s="54">
        <f t="shared" si="49"/>
        <v>0.30000000000000004</v>
      </c>
      <c r="J254" s="76" t="s">
        <v>47</v>
      </c>
      <c r="K254" s="76" t="s">
        <v>47</v>
      </c>
      <c r="L254" s="76" t="s">
        <v>47</v>
      </c>
      <c r="M254" s="76" t="s">
        <v>47</v>
      </c>
      <c r="N254" s="76" t="s">
        <v>47</v>
      </c>
      <c r="O254" s="76" t="s">
        <v>47</v>
      </c>
      <c r="P254" s="76" t="s">
        <v>47</v>
      </c>
      <c r="Q254" s="76" t="s">
        <v>47</v>
      </c>
      <c r="R254" s="76" t="s">
        <v>47</v>
      </c>
      <c r="S254" s="54">
        <f t="shared" ref="S254:U254" si="50">SMALL(S235:S253,2)-SMALL(S235:S253,1)</f>
        <v>0.29999999999999893</v>
      </c>
      <c r="T254" s="54">
        <f t="shared" si="50"/>
        <v>0.7</v>
      </c>
      <c r="U254" s="54">
        <f t="shared" si="50"/>
        <v>0.4</v>
      </c>
    </row>
    <row r="256" spans="1:25" ht="13.5" thickBot="1">
      <c r="V256" s="54">
        <f>MAX(V258:V276)</f>
        <v>1.5000000000000002</v>
      </c>
    </row>
    <row r="257" spans="2:26" ht="13.5" thickBot="1">
      <c r="B257" s="58"/>
      <c r="C257" s="59" t="s">
        <v>22</v>
      </c>
      <c r="D257" s="60" t="s">
        <v>23</v>
      </c>
      <c r="E257" s="60" t="s">
        <v>24</v>
      </c>
      <c r="F257" s="60" t="s">
        <v>25</v>
      </c>
      <c r="G257" s="60" t="s">
        <v>26</v>
      </c>
      <c r="H257" s="60" t="s">
        <v>27</v>
      </c>
      <c r="I257" s="60" t="s">
        <v>28</v>
      </c>
      <c r="J257" s="60" t="s">
        <v>29</v>
      </c>
      <c r="K257" s="60" t="s">
        <v>30</v>
      </c>
      <c r="L257" s="60" t="s">
        <v>31</v>
      </c>
      <c r="M257" s="60" t="s">
        <v>32</v>
      </c>
      <c r="N257" s="60" t="s">
        <v>33</v>
      </c>
      <c r="O257" s="60" t="s">
        <v>34</v>
      </c>
      <c r="P257" s="60" t="s">
        <v>35</v>
      </c>
      <c r="Q257" s="60" t="s">
        <v>36</v>
      </c>
      <c r="R257" s="60" t="s">
        <v>37</v>
      </c>
      <c r="S257" s="60" t="s">
        <v>38</v>
      </c>
      <c r="T257" s="60" t="s">
        <v>39</v>
      </c>
      <c r="U257" s="61" t="s">
        <v>40</v>
      </c>
      <c r="V257" s="62" t="s">
        <v>64</v>
      </c>
    </row>
    <row r="258" spans="2:26">
      <c r="B258" s="63" t="s">
        <v>22</v>
      </c>
      <c r="C258" s="57"/>
      <c r="D258" s="57"/>
      <c r="E258" s="57"/>
      <c r="F258" s="56">
        <v>1.5</v>
      </c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76" t="s">
        <v>47</v>
      </c>
    </row>
    <row r="259" spans="2:26">
      <c r="B259" s="63" t="s">
        <v>23</v>
      </c>
      <c r="C259" s="57"/>
      <c r="D259" s="57"/>
      <c r="E259" s="57"/>
      <c r="F259" s="57"/>
      <c r="G259" s="57"/>
      <c r="H259" s="57"/>
      <c r="I259" s="57"/>
      <c r="J259" s="57"/>
      <c r="K259" s="56">
        <v>6.4</v>
      </c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76" t="s">
        <v>47</v>
      </c>
    </row>
    <row r="260" spans="2:26">
      <c r="B260" s="63" t="s">
        <v>24</v>
      </c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6">
        <v>4.5</v>
      </c>
      <c r="N260" s="57"/>
      <c r="O260" s="57"/>
      <c r="P260" s="57"/>
      <c r="Q260" s="57"/>
      <c r="R260" s="57"/>
      <c r="S260" s="57"/>
      <c r="T260" s="57"/>
      <c r="U260" s="57"/>
      <c r="V260" s="76" t="s">
        <v>47</v>
      </c>
    </row>
    <row r="261" spans="2:26">
      <c r="B261" s="63" t="s">
        <v>25</v>
      </c>
      <c r="C261" s="57"/>
      <c r="D261" s="68">
        <v>11.8</v>
      </c>
      <c r="E261" s="68">
        <v>19.2</v>
      </c>
      <c r="F261" s="57"/>
      <c r="G261" s="57"/>
      <c r="H261" s="56">
        <v>1.2</v>
      </c>
      <c r="I261" s="68">
        <v>2.7</v>
      </c>
      <c r="J261" s="57"/>
      <c r="K261" s="57"/>
      <c r="L261" s="57"/>
      <c r="M261" s="57"/>
      <c r="N261" s="57"/>
      <c r="O261" s="57"/>
      <c r="P261" s="57"/>
      <c r="Q261" s="57"/>
      <c r="R261" s="57"/>
      <c r="S261" s="68">
        <v>18</v>
      </c>
      <c r="T261" s="68">
        <v>3.4</v>
      </c>
      <c r="U261" s="69">
        <v>3.2</v>
      </c>
      <c r="V261" s="55">
        <f t="shared" ref="V261:V264" si="51">SMALL(C261:U261,2)-SMALL(C261:U261,1)</f>
        <v>1.5000000000000002</v>
      </c>
      <c r="W261" s="54">
        <f>MIN(C261:U261)</f>
        <v>1.2</v>
      </c>
    </row>
    <row r="262" spans="2:26">
      <c r="B262" s="63" t="s">
        <v>26</v>
      </c>
      <c r="C262" s="67">
        <v>2.4</v>
      </c>
      <c r="D262" s="57"/>
      <c r="E262" s="68">
        <v>14.3</v>
      </c>
      <c r="F262" s="57"/>
      <c r="G262" s="57"/>
      <c r="H262" s="68">
        <v>1.2</v>
      </c>
      <c r="I262" s="68">
        <v>2.7</v>
      </c>
      <c r="J262" s="57"/>
      <c r="K262" s="57"/>
      <c r="L262" s="57"/>
      <c r="M262" s="57"/>
      <c r="N262" s="57"/>
      <c r="O262" s="57"/>
      <c r="P262" s="57"/>
      <c r="Q262" s="57"/>
      <c r="R262" s="57"/>
      <c r="S262" s="68">
        <v>16.8</v>
      </c>
      <c r="T262" s="68">
        <v>3.6</v>
      </c>
      <c r="U262" s="69">
        <v>3.4</v>
      </c>
      <c r="V262" s="54">
        <f t="shared" si="51"/>
        <v>1.2</v>
      </c>
      <c r="X262" s="54" t="s">
        <v>49</v>
      </c>
      <c r="Y262" s="54" t="s">
        <v>51</v>
      </c>
      <c r="Z262" s="54" t="s">
        <v>99</v>
      </c>
    </row>
    <row r="263" spans="2:26">
      <c r="B263" s="63" t="s">
        <v>27</v>
      </c>
      <c r="C263" s="67">
        <v>2.4</v>
      </c>
      <c r="D263" s="68">
        <v>13.2</v>
      </c>
      <c r="E263" s="68">
        <v>13.2</v>
      </c>
      <c r="F263" s="57"/>
      <c r="G263" s="57"/>
      <c r="H263" s="64" t="s">
        <v>47</v>
      </c>
      <c r="I263" s="68">
        <v>1.7</v>
      </c>
      <c r="J263" s="57"/>
      <c r="K263" s="57"/>
      <c r="L263" s="57"/>
      <c r="M263" s="57"/>
      <c r="N263" s="57"/>
      <c r="O263" s="57"/>
      <c r="P263" s="57"/>
      <c r="Q263" s="57"/>
      <c r="R263" s="57"/>
      <c r="S263" s="68">
        <v>16.3</v>
      </c>
      <c r="T263" s="68">
        <v>2.6</v>
      </c>
      <c r="U263" s="69">
        <v>2.4</v>
      </c>
      <c r="V263" s="54">
        <f t="shared" si="51"/>
        <v>0.7</v>
      </c>
      <c r="X263" s="54" t="s">
        <v>53</v>
      </c>
      <c r="Y263" s="54" t="s">
        <v>103</v>
      </c>
      <c r="Z263" s="54" t="s">
        <v>104</v>
      </c>
    </row>
    <row r="264" spans="2:26">
      <c r="B264" s="63" t="s">
        <v>28</v>
      </c>
      <c r="C264" s="67">
        <v>3.4</v>
      </c>
      <c r="D264" s="68">
        <v>13.5</v>
      </c>
      <c r="E264" s="68">
        <v>11.6</v>
      </c>
      <c r="F264" s="57"/>
      <c r="G264" s="57"/>
      <c r="H264" s="68">
        <v>2.1</v>
      </c>
      <c r="I264" s="64" t="s">
        <v>47</v>
      </c>
      <c r="J264" s="57"/>
      <c r="K264" s="57"/>
      <c r="L264" s="57"/>
      <c r="M264" s="57"/>
      <c r="N264" s="57"/>
      <c r="O264" s="57"/>
      <c r="P264" s="57"/>
      <c r="Q264" s="57"/>
      <c r="R264" s="57"/>
      <c r="S264" s="68">
        <v>14.7</v>
      </c>
      <c r="T264" s="68">
        <v>1</v>
      </c>
      <c r="U264" s="69">
        <v>0.8</v>
      </c>
      <c r="V264" s="54">
        <f t="shared" si="51"/>
        <v>0.19999999999999996</v>
      </c>
      <c r="X264" s="54" t="s">
        <v>55</v>
      </c>
      <c r="Y264" s="54" t="s">
        <v>101</v>
      </c>
    </row>
    <row r="265" spans="2:26">
      <c r="B265" s="63" t="s">
        <v>29</v>
      </c>
      <c r="C265" s="57"/>
      <c r="D265" s="57"/>
      <c r="E265" s="57"/>
      <c r="F265" s="57"/>
      <c r="G265" s="56">
        <v>4.5999999999999996</v>
      </c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76" t="s">
        <v>47</v>
      </c>
      <c r="X265" s="54" t="s">
        <v>60</v>
      </c>
      <c r="Y265" s="54" t="s">
        <v>69</v>
      </c>
    </row>
    <row r="266" spans="2:26">
      <c r="B266" s="63" t="s">
        <v>30</v>
      </c>
      <c r="C266" s="57"/>
      <c r="D266" s="57"/>
      <c r="E266" s="57"/>
      <c r="F266" s="57"/>
      <c r="G266" s="57"/>
      <c r="H266" s="57"/>
      <c r="I266" s="57"/>
      <c r="J266" s="57"/>
      <c r="K266" s="57"/>
      <c r="L266" s="56">
        <v>9.8000000000000007</v>
      </c>
      <c r="M266" s="57"/>
      <c r="N266" s="57"/>
      <c r="O266" s="57"/>
      <c r="P266" s="57"/>
      <c r="Q266" s="57"/>
      <c r="R266" s="57"/>
      <c r="S266" s="57"/>
      <c r="T266" s="57"/>
      <c r="U266" s="57"/>
      <c r="V266" s="76" t="s">
        <v>47</v>
      </c>
      <c r="Y266" s="54" t="s">
        <v>102</v>
      </c>
    </row>
    <row r="267" spans="2:26">
      <c r="B267" s="63" t="s">
        <v>31</v>
      </c>
      <c r="C267" s="57"/>
      <c r="D267" s="57"/>
      <c r="E267" s="57"/>
      <c r="F267" s="57"/>
      <c r="G267" s="57"/>
      <c r="H267" s="57"/>
      <c r="I267" s="57"/>
      <c r="J267" s="56">
        <v>10</v>
      </c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76" t="s">
        <v>47</v>
      </c>
      <c r="Y267" s="54" t="s">
        <v>100</v>
      </c>
    </row>
    <row r="268" spans="2:26">
      <c r="B268" s="63" t="s">
        <v>32</v>
      </c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6">
        <v>6.2</v>
      </c>
      <c r="Q268" s="57"/>
      <c r="R268" s="57"/>
      <c r="S268" s="57"/>
      <c r="T268" s="57"/>
      <c r="U268" s="57"/>
      <c r="V268" s="76" t="s">
        <v>47</v>
      </c>
    </row>
    <row r="269" spans="2:26">
      <c r="B269" s="63" t="s">
        <v>33</v>
      </c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6">
        <v>0.2</v>
      </c>
      <c r="R269" s="57"/>
      <c r="S269" s="57"/>
      <c r="T269" s="57"/>
      <c r="U269" s="57"/>
      <c r="V269" s="76" t="s">
        <v>47</v>
      </c>
    </row>
    <row r="270" spans="2:26">
      <c r="B270" s="63" t="s">
        <v>34</v>
      </c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6">
        <v>0.2</v>
      </c>
      <c r="S270" s="57"/>
      <c r="T270" s="57"/>
      <c r="U270" s="57"/>
      <c r="V270" s="76" t="s">
        <v>47</v>
      </c>
    </row>
    <row r="271" spans="2:26">
      <c r="B271" s="63" t="s">
        <v>35</v>
      </c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6">
        <v>1.2</v>
      </c>
      <c r="P271" s="57"/>
      <c r="Q271" s="57"/>
      <c r="R271" s="57"/>
      <c r="S271" s="57"/>
      <c r="T271" s="57"/>
      <c r="U271" s="57"/>
      <c r="V271" s="76" t="s">
        <v>47</v>
      </c>
    </row>
    <row r="272" spans="2:26">
      <c r="B272" s="63" t="s">
        <v>36</v>
      </c>
      <c r="C272" s="67">
        <v>26.4</v>
      </c>
      <c r="D272" s="68">
        <v>26.6</v>
      </c>
      <c r="E272" s="57"/>
      <c r="F272" s="57"/>
      <c r="G272" s="57"/>
      <c r="H272" s="68">
        <v>18.7</v>
      </c>
      <c r="I272" s="68">
        <v>16.8</v>
      </c>
      <c r="J272" s="57"/>
      <c r="K272" s="57"/>
      <c r="L272" s="57"/>
      <c r="M272" s="57"/>
      <c r="N272" s="57"/>
      <c r="O272" s="57"/>
      <c r="P272" s="57"/>
      <c r="Q272" s="57"/>
      <c r="R272" s="57"/>
      <c r="S272" s="68">
        <v>18.899999999999999</v>
      </c>
      <c r="T272" s="68">
        <v>16.3</v>
      </c>
      <c r="U272" s="69">
        <v>16.3</v>
      </c>
      <c r="V272" s="54">
        <f t="shared" ref="V272" si="52">SMALL(C272:U272,2)-SMALL(C272:U272,1)</f>
        <v>0</v>
      </c>
    </row>
    <row r="273" spans="1:25">
      <c r="B273" s="63" t="s">
        <v>37</v>
      </c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6">
        <v>1</v>
      </c>
      <c r="O273" s="57"/>
      <c r="P273" s="57"/>
      <c r="Q273" s="57"/>
      <c r="R273" s="57"/>
      <c r="S273" s="57"/>
      <c r="T273" s="57"/>
      <c r="U273" s="57"/>
      <c r="V273" s="76" t="s">
        <v>47</v>
      </c>
    </row>
    <row r="274" spans="1:25">
      <c r="B274" s="63" t="s">
        <v>38</v>
      </c>
      <c r="C274" s="67">
        <v>17.899999999999999</v>
      </c>
      <c r="D274" s="68">
        <v>27.2</v>
      </c>
      <c r="E274" s="68">
        <v>22.4</v>
      </c>
      <c r="F274" s="57"/>
      <c r="G274" s="57"/>
      <c r="H274" s="68">
        <v>16</v>
      </c>
      <c r="I274" s="68">
        <v>14.8</v>
      </c>
      <c r="J274" s="57"/>
      <c r="K274" s="57"/>
      <c r="L274" s="57"/>
      <c r="M274" s="57"/>
      <c r="N274" s="57"/>
      <c r="O274" s="57"/>
      <c r="P274" s="57"/>
      <c r="Q274" s="57"/>
      <c r="R274" s="57"/>
      <c r="S274" s="64" t="s">
        <v>47</v>
      </c>
      <c r="T274" s="70">
        <v>14.4</v>
      </c>
      <c r="U274" s="69">
        <v>13.7</v>
      </c>
      <c r="V274" s="54">
        <f t="shared" ref="V274:V276" si="53">SMALL(C274:U274,2)-SMALL(C274:U274,1)</f>
        <v>0.70000000000000107</v>
      </c>
    </row>
    <row r="275" spans="1:25">
      <c r="B275" s="63" t="s">
        <v>39</v>
      </c>
      <c r="C275" s="67">
        <v>4.7</v>
      </c>
      <c r="D275" s="68">
        <v>13.9</v>
      </c>
      <c r="E275" s="68">
        <v>10.4</v>
      </c>
      <c r="F275" s="57"/>
      <c r="G275" s="57"/>
      <c r="H275" s="68">
        <v>2.7</v>
      </c>
      <c r="I275" s="68">
        <v>1.1000000000000001</v>
      </c>
      <c r="J275" s="57"/>
      <c r="K275" s="57"/>
      <c r="L275" s="57"/>
      <c r="M275" s="57"/>
      <c r="N275" s="57"/>
      <c r="O275" s="57"/>
      <c r="P275" s="57"/>
      <c r="Q275" s="57"/>
      <c r="R275" s="57"/>
      <c r="S275" s="68">
        <v>13.4</v>
      </c>
      <c r="T275" s="71" t="s">
        <v>47</v>
      </c>
      <c r="U275" s="69">
        <v>0.4</v>
      </c>
      <c r="V275" s="54">
        <f t="shared" si="53"/>
        <v>0.70000000000000007</v>
      </c>
    </row>
    <row r="276" spans="1:25" ht="13.5" thickBot="1">
      <c r="B276" s="72" t="s">
        <v>40</v>
      </c>
      <c r="C276" s="73">
        <v>4.4000000000000004</v>
      </c>
      <c r="D276" s="74">
        <v>13.7</v>
      </c>
      <c r="E276" s="74">
        <v>10.9</v>
      </c>
      <c r="F276" s="57"/>
      <c r="G276" s="57"/>
      <c r="H276" s="74">
        <v>2.4</v>
      </c>
      <c r="I276" s="74">
        <v>0.8</v>
      </c>
      <c r="J276" s="57"/>
      <c r="K276" s="57"/>
      <c r="L276" s="57"/>
      <c r="M276" s="57"/>
      <c r="N276" s="57"/>
      <c r="O276" s="57"/>
      <c r="P276" s="57"/>
      <c r="Q276" s="57"/>
      <c r="R276" s="57"/>
      <c r="S276" s="74">
        <v>13.7</v>
      </c>
      <c r="T276" s="74">
        <v>0.3</v>
      </c>
      <c r="U276" s="64" t="s">
        <v>47</v>
      </c>
      <c r="V276" s="54">
        <f t="shared" si="53"/>
        <v>0.5</v>
      </c>
    </row>
    <row r="277" spans="1:25">
      <c r="A277" s="54">
        <f>MAX(C277:U277)</f>
        <v>1.3999999999999986</v>
      </c>
      <c r="B277" s="75" t="s">
        <v>64</v>
      </c>
      <c r="C277" s="54">
        <f>SMALL(C258:C276,2)-SMALL(C258:C276,1)</f>
        <v>0</v>
      </c>
      <c r="D277" s="54">
        <f t="shared" ref="D277:E277" si="54">SMALL(D258:D276,2)-SMALL(D258:D276,1)</f>
        <v>1.3999999999999986</v>
      </c>
      <c r="E277" s="54">
        <f t="shared" si="54"/>
        <v>0.5</v>
      </c>
      <c r="F277" s="76" t="s">
        <v>47</v>
      </c>
      <c r="G277" s="76" t="s">
        <v>47</v>
      </c>
      <c r="H277" s="54">
        <f t="shared" ref="H277:I277" si="55">SMALL(H258:H276,2)-SMALL(H258:H276,1)</f>
        <v>0</v>
      </c>
      <c r="I277" s="54">
        <f t="shared" si="55"/>
        <v>0.30000000000000004</v>
      </c>
      <c r="J277" s="76" t="s">
        <v>47</v>
      </c>
      <c r="K277" s="76" t="s">
        <v>47</v>
      </c>
      <c r="L277" s="76" t="s">
        <v>47</v>
      </c>
      <c r="M277" s="76" t="s">
        <v>47</v>
      </c>
      <c r="N277" s="76" t="s">
        <v>47</v>
      </c>
      <c r="O277" s="76" t="s">
        <v>47</v>
      </c>
      <c r="P277" s="76" t="s">
        <v>47</v>
      </c>
      <c r="Q277" s="76" t="s">
        <v>47</v>
      </c>
      <c r="R277" s="76" t="s">
        <v>47</v>
      </c>
      <c r="S277" s="54">
        <f t="shared" ref="S277:U277" si="56">SMALL(S258:S276,2)-SMALL(S258:S276,1)</f>
        <v>0.29999999999999893</v>
      </c>
      <c r="T277" s="54">
        <f t="shared" si="56"/>
        <v>0.7</v>
      </c>
      <c r="U277" s="54">
        <f t="shared" si="56"/>
        <v>0.4</v>
      </c>
    </row>
    <row r="279" spans="1:25" ht="13.5" thickBot="1">
      <c r="V279" s="54">
        <f>MAX(V281:V299)</f>
        <v>0.70000000000000107</v>
      </c>
    </row>
    <row r="280" spans="1:25" ht="13.5" thickBot="1">
      <c r="B280" s="58"/>
      <c r="C280" s="59" t="s">
        <v>22</v>
      </c>
      <c r="D280" s="60" t="s">
        <v>23</v>
      </c>
      <c r="E280" s="60" t="s">
        <v>24</v>
      </c>
      <c r="F280" s="60" t="s">
        <v>25</v>
      </c>
      <c r="G280" s="60" t="s">
        <v>26</v>
      </c>
      <c r="H280" s="60" t="s">
        <v>27</v>
      </c>
      <c r="I280" s="60" t="s">
        <v>28</v>
      </c>
      <c r="J280" s="60" t="s">
        <v>29</v>
      </c>
      <c r="K280" s="60" t="s">
        <v>30</v>
      </c>
      <c r="L280" s="60" t="s">
        <v>31</v>
      </c>
      <c r="M280" s="60" t="s">
        <v>32</v>
      </c>
      <c r="N280" s="60" t="s">
        <v>33</v>
      </c>
      <c r="O280" s="60" t="s">
        <v>34</v>
      </c>
      <c r="P280" s="60" t="s">
        <v>35</v>
      </c>
      <c r="Q280" s="60" t="s">
        <v>36</v>
      </c>
      <c r="R280" s="60" t="s">
        <v>37</v>
      </c>
      <c r="S280" s="60" t="s">
        <v>38</v>
      </c>
      <c r="T280" s="60" t="s">
        <v>39</v>
      </c>
      <c r="U280" s="61" t="s">
        <v>40</v>
      </c>
      <c r="V280" s="62" t="s">
        <v>65</v>
      </c>
    </row>
    <row r="281" spans="1:25">
      <c r="B281" s="63" t="s">
        <v>22</v>
      </c>
      <c r="C281" s="57"/>
      <c r="D281" s="57"/>
      <c r="E281" s="57"/>
      <c r="F281" s="56">
        <v>1.5</v>
      </c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76" t="s">
        <v>47</v>
      </c>
    </row>
    <row r="282" spans="1:25">
      <c r="B282" s="63" t="s">
        <v>23</v>
      </c>
      <c r="C282" s="57"/>
      <c r="D282" s="57"/>
      <c r="E282" s="57"/>
      <c r="F282" s="57"/>
      <c r="G282" s="57"/>
      <c r="H282" s="57"/>
      <c r="I282" s="57"/>
      <c r="J282" s="57"/>
      <c r="K282" s="56">
        <v>6.4</v>
      </c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76" t="s">
        <v>47</v>
      </c>
    </row>
    <row r="283" spans="1:25">
      <c r="B283" s="63" t="s">
        <v>24</v>
      </c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6">
        <v>4.5</v>
      </c>
      <c r="N283" s="57"/>
      <c r="O283" s="57"/>
      <c r="P283" s="57"/>
      <c r="Q283" s="57"/>
      <c r="R283" s="57"/>
      <c r="S283" s="57"/>
      <c r="T283" s="57"/>
      <c r="U283" s="57"/>
      <c r="V283" s="76" t="s">
        <v>47</v>
      </c>
    </row>
    <row r="284" spans="1:25">
      <c r="B284" s="63" t="s">
        <v>25</v>
      </c>
      <c r="C284" s="57"/>
      <c r="D284" s="57"/>
      <c r="E284" s="57"/>
      <c r="F284" s="57"/>
      <c r="G284" s="57"/>
      <c r="H284" s="56">
        <v>1.2</v>
      </c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76" t="s">
        <v>47</v>
      </c>
    </row>
    <row r="285" spans="1:25">
      <c r="B285" s="63" t="s">
        <v>26</v>
      </c>
      <c r="C285" s="56">
        <v>2.4</v>
      </c>
      <c r="D285" s="57"/>
      <c r="E285" s="68">
        <v>14.3</v>
      </c>
      <c r="F285" s="57"/>
      <c r="G285" s="57"/>
      <c r="H285" s="57"/>
      <c r="I285" s="68">
        <v>2.7</v>
      </c>
      <c r="J285" s="57"/>
      <c r="K285" s="57"/>
      <c r="L285" s="57"/>
      <c r="M285" s="57"/>
      <c r="N285" s="57"/>
      <c r="O285" s="57"/>
      <c r="P285" s="57"/>
      <c r="Q285" s="57"/>
      <c r="R285" s="57"/>
      <c r="S285" s="68">
        <v>16.8</v>
      </c>
      <c r="T285" s="68">
        <v>3.6</v>
      </c>
      <c r="U285" s="69">
        <v>3.4</v>
      </c>
      <c r="V285" s="54">
        <f t="shared" ref="V285:V287" si="57">SMALL(C285:U285,2)-SMALL(C285:U285,1)</f>
        <v>0.30000000000000027</v>
      </c>
      <c r="X285" s="54" t="s">
        <v>49</v>
      </c>
      <c r="Y285" s="54" t="s">
        <v>51</v>
      </c>
    </row>
    <row r="286" spans="1:25">
      <c r="B286" s="63" t="s">
        <v>27</v>
      </c>
      <c r="C286" s="57"/>
      <c r="D286" s="68">
        <v>13.2</v>
      </c>
      <c r="E286" s="68">
        <v>13.2</v>
      </c>
      <c r="F286" s="57"/>
      <c r="G286" s="57"/>
      <c r="H286" s="57"/>
      <c r="I286" s="68">
        <v>1.7</v>
      </c>
      <c r="J286" s="57"/>
      <c r="K286" s="57"/>
      <c r="L286" s="57"/>
      <c r="M286" s="57"/>
      <c r="N286" s="57"/>
      <c r="O286" s="57"/>
      <c r="P286" s="57"/>
      <c r="Q286" s="57"/>
      <c r="R286" s="57"/>
      <c r="S286" s="68">
        <v>16.3</v>
      </c>
      <c r="T286" s="68">
        <v>2.6</v>
      </c>
      <c r="U286" s="69">
        <v>2.4</v>
      </c>
      <c r="V286" s="54">
        <f t="shared" si="57"/>
        <v>0.7</v>
      </c>
      <c r="X286" s="54" t="s">
        <v>53</v>
      </c>
      <c r="Y286" s="54" t="s">
        <v>103</v>
      </c>
    </row>
    <row r="287" spans="1:25">
      <c r="B287" s="63" t="s">
        <v>28</v>
      </c>
      <c r="C287" s="67">
        <v>3.4</v>
      </c>
      <c r="D287" s="68">
        <v>13.5</v>
      </c>
      <c r="E287" s="68">
        <v>11.6</v>
      </c>
      <c r="F287" s="57"/>
      <c r="G287" s="57"/>
      <c r="H287" s="57"/>
      <c r="I287" s="64" t="s">
        <v>47</v>
      </c>
      <c r="J287" s="57"/>
      <c r="K287" s="57"/>
      <c r="L287" s="57"/>
      <c r="M287" s="57"/>
      <c r="N287" s="57"/>
      <c r="O287" s="57"/>
      <c r="P287" s="57"/>
      <c r="Q287" s="57"/>
      <c r="R287" s="57"/>
      <c r="S287" s="68">
        <v>14.7</v>
      </c>
      <c r="T287" s="68">
        <v>1</v>
      </c>
      <c r="U287" s="69">
        <v>0.8</v>
      </c>
      <c r="V287" s="54">
        <f t="shared" si="57"/>
        <v>0.19999999999999996</v>
      </c>
      <c r="X287" s="54" t="s">
        <v>55</v>
      </c>
      <c r="Y287" s="54" t="s">
        <v>101</v>
      </c>
    </row>
    <row r="288" spans="1:25">
      <c r="B288" s="63" t="s">
        <v>29</v>
      </c>
      <c r="C288" s="57"/>
      <c r="D288" s="57"/>
      <c r="E288" s="57"/>
      <c r="F288" s="57"/>
      <c r="G288" s="56">
        <v>4.5999999999999996</v>
      </c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76" t="s">
        <v>47</v>
      </c>
      <c r="X288" s="54" t="s">
        <v>60</v>
      </c>
      <c r="Y288" s="54" t="s">
        <v>69</v>
      </c>
    </row>
    <row r="289" spans="1:25">
      <c r="B289" s="63" t="s">
        <v>30</v>
      </c>
      <c r="C289" s="57"/>
      <c r="D289" s="57"/>
      <c r="E289" s="57"/>
      <c r="F289" s="57"/>
      <c r="G289" s="57"/>
      <c r="H289" s="57"/>
      <c r="I289" s="57"/>
      <c r="J289" s="57"/>
      <c r="K289" s="57"/>
      <c r="L289" s="56">
        <v>9.8000000000000007</v>
      </c>
      <c r="M289" s="57"/>
      <c r="N289" s="57"/>
      <c r="O289" s="57"/>
      <c r="P289" s="57"/>
      <c r="Q289" s="57"/>
      <c r="R289" s="57"/>
      <c r="S289" s="57"/>
      <c r="T289" s="57"/>
      <c r="U289" s="57"/>
      <c r="V289" s="76" t="s">
        <v>47</v>
      </c>
      <c r="X289" s="54" t="s">
        <v>105</v>
      </c>
      <c r="Y289" s="54" t="s">
        <v>102</v>
      </c>
    </row>
    <row r="290" spans="1:25">
      <c r="B290" s="63" t="s">
        <v>31</v>
      </c>
      <c r="C290" s="57"/>
      <c r="D290" s="57"/>
      <c r="E290" s="57"/>
      <c r="F290" s="57"/>
      <c r="G290" s="57"/>
      <c r="H290" s="57"/>
      <c r="I290" s="57"/>
      <c r="J290" s="56">
        <v>10</v>
      </c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76" t="s">
        <v>47</v>
      </c>
      <c r="X290" s="54" t="s">
        <v>99</v>
      </c>
      <c r="Y290" s="54" t="s">
        <v>100</v>
      </c>
    </row>
    <row r="291" spans="1:25">
      <c r="B291" s="63" t="s">
        <v>32</v>
      </c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6">
        <v>6.2</v>
      </c>
      <c r="Q291" s="57"/>
      <c r="R291" s="57"/>
      <c r="S291" s="57"/>
      <c r="T291" s="57"/>
      <c r="U291" s="57"/>
      <c r="V291" s="76" t="s">
        <v>47</v>
      </c>
      <c r="X291" s="54" t="s">
        <v>104</v>
      </c>
    </row>
    <row r="292" spans="1:25">
      <c r="B292" s="63" t="s">
        <v>33</v>
      </c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6">
        <v>0.2</v>
      </c>
      <c r="R292" s="57"/>
      <c r="S292" s="57"/>
      <c r="T292" s="57"/>
      <c r="U292" s="57"/>
      <c r="V292" s="76" t="s">
        <v>47</v>
      </c>
    </row>
    <row r="293" spans="1:25">
      <c r="B293" s="63" t="s">
        <v>34</v>
      </c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6">
        <v>0.2</v>
      </c>
      <c r="S293" s="57"/>
      <c r="T293" s="57"/>
      <c r="U293" s="57"/>
      <c r="V293" s="76" t="s">
        <v>47</v>
      </c>
    </row>
    <row r="294" spans="1:25">
      <c r="B294" s="63" t="s">
        <v>35</v>
      </c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6">
        <v>1.2</v>
      </c>
      <c r="P294" s="57"/>
      <c r="Q294" s="57"/>
      <c r="R294" s="57"/>
      <c r="S294" s="57"/>
      <c r="T294" s="57"/>
      <c r="U294" s="57"/>
      <c r="V294" s="76" t="s">
        <v>47</v>
      </c>
    </row>
    <row r="295" spans="1:25">
      <c r="B295" s="63" t="s">
        <v>36</v>
      </c>
      <c r="C295" s="67">
        <v>26.4</v>
      </c>
      <c r="D295" s="68">
        <v>26.6</v>
      </c>
      <c r="E295" s="57"/>
      <c r="F295" s="57"/>
      <c r="G295" s="57"/>
      <c r="H295" s="57"/>
      <c r="I295" s="68">
        <v>16.8</v>
      </c>
      <c r="J295" s="57"/>
      <c r="K295" s="57"/>
      <c r="L295" s="57"/>
      <c r="M295" s="57"/>
      <c r="N295" s="57"/>
      <c r="O295" s="57"/>
      <c r="P295" s="57"/>
      <c r="Q295" s="57"/>
      <c r="R295" s="57"/>
      <c r="S295" s="68">
        <v>18.899999999999999</v>
      </c>
      <c r="T295" s="68">
        <v>16.3</v>
      </c>
      <c r="U295" s="69">
        <v>16.3</v>
      </c>
      <c r="V295" s="54">
        <f t="shared" ref="V295" si="58">SMALL(C295:U295,2)-SMALL(C295:U295,1)</f>
        <v>0</v>
      </c>
    </row>
    <row r="296" spans="1:25">
      <c r="B296" s="63" t="s">
        <v>37</v>
      </c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6">
        <v>1</v>
      </c>
      <c r="O296" s="57"/>
      <c r="P296" s="57"/>
      <c r="Q296" s="57"/>
      <c r="R296" s="57"/>
      <c r="S296" s="57"/>
      <c r="T296" s="57"/>
      <c r="U296" s="57"/>
      <c r="V296" s="76" t="s">
        <v>47</v>
      </c>
    </row>
    <row r="297" spans="1:25">
      <c r="B297" s="63" t="s">
        <v>38</v>
      </c>
      <c r="C297" s="67">
        <v>17.899999999999999</v>
      </c>
      <c r="D297" s="68">
        <v>27.2</v>
      </c>
      <c r="E297" s="68">
        <v>22.4</v>
      </c>
      <c r="F297" s="57"/>
      <c r="G297" s="57"/>
      <c r="H297" s="57"/>
      <c r="I297" s="68">
        <v>14.8</v>
      </c>
      <c r="J297" s="57"/>
      <c r="K297" s="57"/>
      <c r="L297" s="57"/>
      <c r="M297" s="57"/>
      <c r="N297" s="57"/>
      <c r="O297" s="57"/>
      <c r="P297" s="57"/>
      <c r="Q297" s="57"/>
      <c r="R297" s="57"/>
      <c r="S297" s="64" t="s">
        <v>47</v>
      </c>
      <c r="T297" s="70">
        <v>14.4</v>
      </c>
      <c r="U297" s="69">
        <v>13.7</v>
      </c>
      <c r="V297" s="54">
        <f t="shared" ref="V297:V299" si="59">SMALL(C297:U297,2)-SMALL(C297:U297,1)</f>
        <v>0.70000000000000107</v>
      </c>
    </row>
    <row r="298" spans="1:25">
      <c r="B298" s="63" t="s">
        <v>39</v>
      </c>
      <c r="C298" s="67">
        <v>4.7</v>
      </c>
      <c r="D298" s="68">
        <v>13.9</v>
      </c>
      <c r="E298" s="68">
        <v>10.4</v>
      </c>
      <c r="F298" s="57"/>
      <c r="G298" s="57"/>
      <c r="H298" s="57"/>
      <c r="I298" s="68">
        <v>1.1000000000000001</v>
      </c>
      <c r="J298" s="57"/>
      <c r="K298" s="57"/>
      <c r="L298" s="57"/>
      <c r="M298" s="57"/>
      <c r="N298" s="57"/>
      <c r="O298" s="57"/>
      <c r="P298" s="57"/>
      <c r="Q298" s="57"/>
      <c r="R298" s="57"/>
      <c r="S298" s="68">
        <v>13.4</v>
      </c>
      <c r="T298" s="71" t="s">
        <v>47</v>
      </c>
      <c r="U298" s="69">
        <v>0.4</v>
      </c>
      <c r="V298" s="54">
        <f t="shared" si="59"/>
        <v>0.70000000000000007</v>
      </c>
    </row>
    <row r="299" spans="1:25" ht="13.5" thickBot="1">
      <c r="B299" s="72" t="s">
        <v>40</v>
      </c>
      <c r="C299" s="73">
        <v>4.4000000000000004</v>
      </c>
      <c r="D299" s="74">
        <v>13.7</v>
      </c>
      <c r="E299" s="74">
        <v>10.9</v>
      </c>
      <c r="F299" s="57"/>
      <c r="G299" s="57"/>
      <c r="H299" s="57"/>
      <c r="I299" s="74">
        <v>0.8</v>
      </c>
      <c r="J299" s="57"/>
      <c r="K299" s="57"/>
      <c r="L299" s="57"/>
      <c r="M299" s="57"/>
      <c r="N299" s="57"/>
      <c r="O299" s="57"/>
      <c r="P299" s="57"/>
      <c r="Q299" s="57"/>
      <c r="R299" s="57"/>
      <c r="S299" s="74">
        <v>13.7</v>
      </c>
      <c r="T299" s="74">
        <v>0.3</v>
      </c>
      <c r="U299" s="64" t="s">
        <v>47</v>
      </c>
      <c r="V299" s="54">
        <f t="shared" si="59"/>
        <v>0.5</v>
      </c>
    </row>
    <row r="300" spans="1:25">
      <c r="A300" s="54">
        <f>MAX(C300:U300)</f>
        <v>1</v>
      </c>
      <c r="B300" s="75" t="s">
        <v>65</v>
      </c>
      <c r="C300" s="55">
        <f>SMALL(C281:C299,2)-SMALL(C281:C299,1)</f>
        <v>1</v>
      </c>
      <c r="D300" s="54">
        <f t="shared" ref="D300:E300" si="60">SMALL(D281:D299,2)-SMALL(D281:D299,1)</f>
        <v>0.30000000000000071</v>
      </c>
      <c r="E300" s="54">
        <f t="shared" si="60"/>
        <v>0.5</v>
      </c>
      <c r="F300" s="76" t="s">
        <v>47</v>
      </c>
      <c r="G300" s="76" t="s">
        <v>47</v>
      </c>
      <c r="H300" s="76" t="s">
        <v>47</v>
      </c>
      <c r="I300" s="54">
        <f t="shared" ref="I300" si="61">SMALL(I281:I299,2)-SMALL(I281:I299,1)</f>
        <v>0.30000000000000004</v>
      </c>
      <c r="J300" s="76" t="s">
        <v>47</v>
      </c>
      <c r="K300" s="76" t="s">
        <v>47</v>
      </c>
      <c r="L300" s="76" t="s">
        <v>47</v>
      </c>
      <c r="M300" s="76" t="s">
        <v>47</v>
      </c>
      <c r="N300" s="76" t="s">
        <v>47</v>
      </c>
      <c r="O300" s="76" t="s">
        <v>47</v>
      </c>
      <c r="P300" s="76" t="s">
        <v>47</v>
      </c>
      <c r="Q300" s="76" t="s">
        <v>47</v>
      </c>
      <c r="R300" s="76" t="s">
        <v>47</v>
      </c>
      <c r="S300" s="54">
        <f t="shared" ref="S300:U300" si="62">SMALL(S281:S299,2)-SMALL(S281:S299,1)</f>
        <v>0.29999999999999893</v>
      </c>
      <c r="T300" s="54">
        <f t="shared" si="62"/>
        <v>0.7</v>
      </c>
      <c r="U300" s="54">
        <f t="shared" si="62"/>
        <v>0.4</v>
      </c>
    </row>
    <row r="301" spans="1:25">
      <c r="C301" s="54">
        <f>MIN(C281:C299)</f>
        <v>2.4</v>
      </c>
    </row>
    <row r="302" spans="1:25" ht="13.5" thickBot="1">
      <c r="V302" s="54">
        <f>MAX(V304:V322)</f>
        <v>0.70000000000000107</v>
      </c>
    </row>
    <row r="303" spans="1:25" ht="13.5" thickBot="1">
      <c r="B303" s="58"/>
      <c r="C303" s="59" t="s">
        <v>22</v>
      </c>
      <c r="D303" s="60" t="s">
        <v>23</v>
      </c>
      <c r="E303" s="60" t="s">
        <v>24</v>
      </c>
      <c r="F303" s="60" t="s">
        <v>25</v>
      </c>
      <c r="G303" s="60" t="s">
        <v>26</v>
      </c>
      <c r="H303" s="60" t="s">
        <v>27</v>
      </c>
      <c r="I303" s="60" t="s">
        <v>28</v>
      </c>
      <c r="J303" s="60" t="s">
        <v>29</v>
      </c>
      <c r="K303" s="60" t="s">
        <v>30</v>
      </c>
      <c r="L303" s="60" t="s">
        <v>31</v>
      </c>
      <c r="M303" s="60" t="s">
        <v>32</v>
      </c>
      <c r="N303" s="60" t="s">
        <v>33</v>
      </c>
      <c r="O303" s="60" t="s">
        <v>34</v>
      </c>
      <c r="P303" s="60" t="s">
        <v>35</v>
      </c>
      <c r="Q303" s="60" t="s">
        <v>36</v>
      </c>
      <c r="R303" s="60" t="s">
        <v>37</v>
      </c>
      <c r="S303" s="60" t="s">
        <v>38</v>
      </c>
      <c r="T303" s="60" t="s">
        <v>39</v>
      </c>
      <c r="U303" s="61" t="s">
        <v>40</v>
      </c>
      <c r="V303" s="62" t="s">
        <v>66</v>
      </c>
    </row>
    <row r="304" spans="1:25">
      <c r="B304" s="63" t="s">
        <v>22</v>
      </c>
      <c r="C304" s="57"/>
      <c r="D304" s="57"/>
      <c r="E304" s="57"/>
      <c r="F304" s="56">
        <v>1.5</v>
      </c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76" t="s">
        <v>47</v>
      </c>
    </row>
    <row r="305" spans="2:25">
      <c r="B305" s="63" t="s">
        <v>23</v>
      </c>
      <c r="C305" s="57"/>
      <c r="D305" s="57"/>
      <c r="E305" s="57"/>
      <c r="F305" s="57"/>
      <c r="G305" s="57"/>
      <c r="H305" s="57"/>
      <c r="I305" s="57"/>
      <c r="J305" s="57"/>
      <c r="K305" s="56">
        <v>6.4</v>
      </c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76" t="s">
        <v>47</v>
      </c>
    </row>
    <row r="306" spans="2:25">
      <c r="B306" s="63" t="s">
        <v>24</v>
      </c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6">
        <v>4.5</v>
      </c>
      <c r="N306" s="57"/>
      <c r="O306" s="57"/>
      <c r="P306" s="57"/>
      <c r="Q306" s="57"/>
      <c r="R306" s="57"/>
      <c r="S306" s="57"/>
      <c r="T306" s="57"/>
      <c r="U306" s="57"/>
      <c r="V306" s="76" t="s">
        <v>47</v>
      </c>
    </row>
    <row r="307" spans="2:25">
      <c r="B307" s="63" t="s">
        <v>25</v>
      </c>
      <c r="C307" s="57"/>
      <c r="D307" s="57"/>
      <c r="E307" s="57"/>
      <c r="F307" s="57"/>
      <c r="G307" s="57"/>
      <c r="H307" s="56">
        <v>1.2</v>
      </c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76" t="s">
        <v>47</v>
      </c>
    </row>
    <row r="308" spans="2:25">
      <c r="B308" s="63" t="s">
        <v>26</v>
      </c>
      <c r="C308" s="56">
        <v>2.4</v>
      </c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76" t="s">
        <v>47</v>
      </c>
      <c r="X308" s="54" t="s">
        <v>49</v>
      </c>
      <c r="Y308" s="54" t="s">
        <v>51</v>
      </c>
    </row>
    <row r="309" spans="2:25">
      <c r="B309" s="63" t="s">
        <v>27</v>
      </c>
      <c r="C309" s="57"/>
      <c r="D309" s="68">
        <v>13.2</v>
      </c>
      <c r="E309" s="68">
        <v>13.2</v>
      </c>
      <c r="F309" s="57"/>
      <c r="G309" s="57"/>
      <c r="H309" s="57"/>
      <c r="I309" s="56">
        <v>1.7</v>
      </c>
      <c r="J309" s="57"/>
      <c r="K309" s="57"/>
      <c r="L309" s="57"/>
      <c r="M309" s="57"/>
      <c r="N309" s="57"/>
      <c r="O309" s="57"/>
      <c r="P309" s="57"/>
      <c r="Q309" s="57"/>
      <c r="R309" s="57"/>
      <c r="S309" s="68">
        <v>16.3</v>
      </c>
      <c r="T309" s="68">
        <v>2.6</v>
      </c>
      <c r="U309" s="69">
        <v>2.4</v>
      </c>
      <c r="V309" s="55">
        <f t="shared" ref="V309:V310" si="63">SMALL(C309:U309,2)-SMALL(C309:U309,1)</f>
        <v>0.7</v>
      </c>
      <c r="W309" s="54">
        <f>MIN(C309:U309)</f>
        <v>1.7</v>
      </c>
      <c r="X309" s="54" t="s">
        <v>53</v>
      </c>
      <c r="Y309" s="54" t="s">
        <v>103</v>
      </c>
    </row>
    <row r="310" spans="2:25">
      <c r="B310" s="63" t="s">
        <v>28</v>
      </c>
      <c r="C310" s="57"/>
      <c r="D310" s="68">
        <v>13.5</v>
      </c>
      <c r="E310" s="68">
        <v>11.6</v>
      </c>
      <c r="F310" s="57"/>
      <c r="G310" s="57"/>
      <c r="H310" s="57"/>
      <c r="I310" s="64" t="s">
        <v>47</v>
      </c>
      <c r="J310" s="57"/>
      <c r="K310" s="57"/>
      <c r="L310" s="57"/>
      <c r="M310" s="57"/>
      <c r="N310" s="57"/>
      <c r="O310" s="57"/>
      <c r="P310" s="57"/>
      <c r="Q310" s="57"/>
      <c r="R310" s="57"/>
      <c r="S310" s="68">
        <v>14.7</v>
      </c>
      <c r="T310" s="68">
        <v>1</v>
      </c>
      <c r="U310" s="69">
        <v>0.8</v>
      </c>
      <c r="V310" s="54">
        <f t="shared" si="63"/>
        <v>0.19999999999999996</v>
      </c>
      <c r="X310" s="54" t="s">
        <v>55</v>
      </c>
      <c r="Y310" s="54" t="s">
        <v>101</v>
      </c>
    </row>
    <row r="311" spans="2:25">
      <c r="B311" s="63" t="s">
        <v>29</v>
      </c>
      <c r="C311" s="57"/>
      <c r="D311" s="57"/>
      <c r="E311" s="57"/>
      <c r="F311" s="57"/>
      <c r="G311" s="56">
        <v>4.5999999999999996</v>
      </c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76" t="s">
        <v>47</v>
      </c>
      <c r="X311" s="54" t="s">
        <v>60</v>
      </c>
      <c r="Y311" s="54" t="s">
        <v>69</v>
      </c>
    </row>
    <row r="312" spans="2:25">
      <c r="B312" s="63" t="s">
        <v>30</v>
      </c>
      <c r="C312" s="57"/>
      <c r="D312" s="57"/>
      <c r="E312" s="57"/>
      <c r="F312" s="57"/>
      <c r="G312" s="57"/>
      <c r="H312" s="57"/>
      <c r="I312" s="57"/>
      <c r="J312" s="57"/>
      <c r="K312" s="57"/>
      <c r="L312" s="56">
        <v>9.8000000000000007</v>
      </c>
      <c r="M312" s="57"/>
      <c r="N312" s="57"/>
      <c r="O312" s="57"/>
      <c r="P312" s="57"/>
      <c r="Q312" s="57"/>
      <c r="R312" s="57"/>
      <c r="S312" s="57"/>
      <c r="T312" s="57"/>
      <c r="U312" s="57"/>
      <c r="V312" s="76" t="s">
        <v>47</v>
      </c>
      <c r="X312" s="54" t="s">
        <v>105</v>
      </c>
      <c r="Y312" s="54" t="s">
        <v>102</v>
      </c>
    </row>
    <row r="313" spans="2:25">
      <c r="B313" s="63" t="s">
        <v>31</v>
      </c>
      <c r="C313" s="57"/>
      <c r="D313" s="57"/>
      <c r="E313" s="57"/>
      <c r="F313" s="57"/>
      <c r="G313" s="57"/>
      <c r="H313" s="57"/>
      <c r="I313" s="57"/>
      <c r="J313" s="56">
        <v>10</v>
      </c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76" t="s">
        <v>47</v>
      </c>
      <c r="X313" s="54" t="s">
        <v>99</v>
      </c>
      <c r="Y313" s="54" t="s">
        <v>100</v>
      </c>
    </row>
    <row r="314" spans="2:25">
      <c r="B314" s="63" t="s">
        <v>32</v>
      </c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6">
        <v>6.2</v>
      </c>
      <c r="Q314" s="57"/>
      <c r="R314" s="57"/>
      <c r="S314" s="57"/>
      <c r="T314" s="57"/>
      <c r="U314" s="57"/>
      <c r="V314" s="76" t="s">
        <v>47</v>
      </c>
      <c r="X314" s="54" t="s">
        <v>104</v>
      </c>
    </row>
    <row r="315" spans="2:25">
      <c r="B315" s="63" t="s">
        <v>33</v>
      </c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6">
        <v>0.2</v>
      </c>
      <c r="R315" s="57"/>
      <c r="S315" s="57"/>
      <c r="T315" s="57"/>
      <c r="U315" s="57"/>
      <c r="V315" s="76" t="s">
        <v>47</v>
      </c>
      <c r="X315" s="54" t="s">
        <v>106</v>
      </c>
    </row>
    <row r="316" spans="2:25">
      <c r="B316" s="63" t="s">
        <v>34</v>
      </c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6">
        <v>0.2</v>
      </c>
      <c r="S316" s="57"/>
      <c r="T316" s="57"/>
      <c r="U316" s="57"/>
      <c r="V316" s="76" t="s">
        <v>47</v>
      </c>
    </row>
    <row r="317" spans="2:25">
      <c r="B317" s="63" t="s">
        <v>35</v>
      </c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6">
        <v>1.2</v>
      </c>
      <c r="P317" s="57"/>
      <c r="Q317" s="57"/>
      <c r="R317" s="57"/>
      <c r="S317" s="57"/>
      <c r="T317" s="57"/>
      <c r="U317" s="57"/>
      <c r="V317" s="76" t="s">
        <v>47</v>
      </c>
    </row>
    <row r="318" spans="2:25">
      <c r="B318" s="63" t="s">
        <v>36</v>
      </c>
      <c r="C318" s="57"/>
      <c r="D318" s="68">
        <v>26.6</v>
      </c>
      <c r="E318" s="57"/>
      <c r="F318" s="57"/>
      <c r="G318" s="57"/>
      <c r="H318" s="57"/>
      <c r="I318" s="68">
        <v>16.8</v>
      </c>
      <c r="J318" s="57"/>
      <c r="K318" s="57"/>
      <c r="L318" s="57"/>
      <c r="M318" s="57"/>
      <c r="N318" s="57"/>
      <c r="O318" s="57"/>
      <c r="P318" s="57"/>
      <c r="Q318" s="57"/>
      <c r="R318" s="57"/>
      <c r="S318" s="68">
        <v>18.899999999999999</v>
      </c>
      <c r="T318" s="68">
        <v>16.3</v>
      </c>
      <c r="U318" s="69">
        <v>16.3</v>
      </c>
      <c r="V318" s="54">
        <f t="shared" ref="V318" si="64">SMALL(C318:U318,2)-SMALL(C318:U318,1)</f>
        <v>0</v>
      </c>
    </row>
    <row r="319" spans="2:25">
      <c r="B319" s="63" t="s">
        <v>37</v>
      </c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6">
        <v>1</v>
      </c>
      <c r="O319" s="57"/>
      <c r="P319" s="57"/>
      <c r="Q319" s="57"/>
      <c r="R319" s="57"/>
      <c r="S319" s="57"/>
      <c r="T319" s="57"/>
      <c r="U319" s="57"/>
      <c r="V319" s="76" t="s">
        <v>47</v>
      </c>
    </row>
    <row r="320" spans="2:25">
      <c r="B320" s="63" t="s">
        <v>38</v>
      </c>
      <c r="C320" s="57"/>
      <c r="D320" s="68">
        <v>27.2</v>
      </c>
      <c r="E320" s="68">
        <v>22.4</v>
      </c>
      <c r="F320" s="57"/>
      <c r="G320" s="57"/>
      <c r="H320" s="57"/>
      <c r="I320" s="68">
        <v>14.8</v>
      </c>
      <c r="J320" s="57"/>
      <c r="K320" s="57"/>
      <c r="L320" s="57"/>
      <c r="M320" s="57"/>
      <c r="N320" s="57"/>
      <c r="O320" s="57"/>
      <c r="P320" s="57"/>
      <c r="Q320" s="57"/>
      <c r="R320" s="57"/>
      <c r="S320" s="64" t="s">
        <v>47</v>
      </c>
      <c r="T320" s="70">
        <v>14.4</v>
      </c>
      <c r="U320" s="69">
        <v>13.7</v>
      </c>
      <c r="V320" s="54">
        <f t="shared" ref="V320:V322" si="65">SMALL(C320:U320,2)-SMALL(C320:U320,1)</f>
        <v>0.70000000000000107</v>
      </c>
    </row>
    <row r="321" spans="1:26">
      <c r="B321" s="63" t="s">
        <v>39</v>
      </c>
      <c r="C321" s="57"/>
      <c r="D321" s="68">
        <v>13.9</v>
      </c>
      <c r="E321" s="68">
        <v>10.4</v>
      </c>
      <c r="F321" s="57"/>
      <c r="G321" s="57"/>
      <c r="H321" s="57"/>
      <c r="I321" s="68">
        <v>1.1000000000000001</v>
      </c>
      <c r="J321" s="57"/>
      <c r="K321" s="57"/>
      <c r="L321" s="57"/>
      <c r="M321" s="57"/>
      <c r="N321" s="57"/>
      <c r="O321" s="57"/>
      <c r="P321" s="57"/>
      <c r="Q321" s="57"/>
      <c r="R321" s="57"/>
      <c r="S321" s="68">
        <v>13.4</v>
      </c>
      <c r="T321" s="71" t="s">
        <v>47</v>
      </c>
      <c r="U321" s="69">
        <v>0.4</v>
      </c>
      <c r="V321" s="54">
        <f t="shared" si="65"/>
        <v>0.70000000000000007</v>
      </c>
    </row>
    <row r="322" spans="1:26" ht="13.5" thickBot="1">
      <c r="B322" s="72" t="s">
        <v>40</v>
      </c>
      <c r="C322" s="57"/>
      <c r="D322" s="74">
        <v>13.7</v>
      </c>
      <c r="E322" s="74">
        <v>10.9</v>
      </c>
      <c r="F322" s="57"/>
      <c r="G322" s="57"/>
      <c r="H322" s="57"/>
      <c r="I322" s="74">
        <v>0.8</v>
      </c>
      <c r="J322" s="57"/>
      <c r="K322" s="57"/>
      <c r="L322" s="57"/>
      <c r="M322" s="57"/>
      <c r="N322" s="57"/>
      <c r="O322" s="57"/>
      <c r="P322" s="57"/>
      <c r="Q322" s="57"/>
      <c r="R322" s="57"/>
      <c r="S322" s="74">
        <v>13.7</v>
      </c>
      <c r="T322" s="74">
        <v>0.3</v>
      </c>
      <c r="U322" s="64" t="s">
        <v>47</v>
      </c>
      <c r="V322" s="54">
        <f t="shared" si="65"/>
        <v>0.5</v>
      </c>
    </row>
    <row r="323" spans="1:26">
      <c r="A323" s="54">
        <f>MAX(C323:U323)</f>
        <v>0.7</v>
      </c>
      <c r="B323" s="75" t="s">
        <v>66</v>
      </c>
      <c r="C323" s="76" t="s">
        <v>47</v>
      </c>
      <c r="D323" s="54">
        <f t="shared" ref="D323:E323" si="66">SMALL(D304:D322,2)-SMALL(D304:D322,1)</f>
        <v>0.30000000000000071</v>
      </c>
      <c r="E323" s="54">
        <f t="shared" si="66"/>
        <v>0.5</v>
      </c>
      <c r="F323" s="76" t="s">
        <v>47</v>
      </c>
      <c r="G323" s="76" t="s">
        <v>47</v>
      </c>
      <c r="H323" s="76" t="s">
        <v>47</v>
      </c>
      <c r="I323" s="54">
        <f t="shared" ref="I323" si="67">SMALL(I304:I322,2)-SMALL(I304:I322,1)</f>
        <v>0.30000000000000004</v>
      </c>
      <c r="J323" s="76" t="s">
        <v>47</v>
      </c>
      <c r="K323" s="76" t="s">
        <v>47</v>
      </c>
      <c r="L323" s="76" t="s">
        <v>47</v>
      </c>
      <c r="M323" s="76" t="s">
        <v>47</v>
      </c>
      <c r="N323" s="76" t="s">
        <v>47</v>
      </c>
      <c r="O323" s="76" t="s">
        <v>47</v>
      </c>
      <c r="P323" s="76" t="s">
        <v>47</v>
      </c>
      <c r="Q323" s="76" t="s">
        <v>47</v>
      </c>
      <c r="R323" s="76" t="s">
        <v>47</v>
      </c>
      <c r="S323" s="54">
        <f t="shared" ref="S323:U323" si="68">SMALL(S304:S322,2)-SMALL(S304:S322,1)</f>
        <v>0.29999999999999893</v>
      </c>
      <c r="T323" s="54">
        <f t="shared" si="68"/>
        <v>0.7</v>
      </c>
      <c r="U323" s="54">
        <f t="shared" si="68"/>
        <v>0.4</v>
      </c>
    </row>
    <row r="325" spans="1:26" ht="13.5" thickBot="1">
      <c r="V325" s="54">
        <f>MAX(V327:V345)</f>
        <v>10.6</v>
      </c>
    </row>
    <row r="326" spans="1:26" ht="13.5" thickBot="1">
      <c r="B326" s="58"/>
      <c r="C326" s="59" t="s">
        <v>22</v>
      </c>
      <c r="D326" s="60" t="s">
        <v>23</v>
      </c>
      <c r="E326" s="60" t="s">
        <v>24</v>
      </c>
      <c r="F326" s="60" t="s">
        <v>25</v>
      </c>
      <c r="G326" s="60" t="s">
        <v>26</v>
      </c>
      <c r="H326" s="60" t="s">
        <v>27</v>
      </c>
      <c r="I326" s="60" t="s">
        <v>28</v>
      </c>
      <c r="J326" s="60" t="s">
        <v>29</v>
      </c>
      <c r="K326" s="60" t="s">
        <v>30</v>
      </c>
      <c r="L326" s="60" t="s">
        <v>31</v>
      </c>
      <c r="M326" s="60" t="s">
        <v>32</v>
      </c>
      <c r="N326" s="60" t="s">
        <v>33</v>
      </c>
      <c r="O326" s="60" t="s">
        <v>34</v>
      </c>
      <c r="P326" s="60" t="s">
        <v>35</v>
      </c>
      <c r="Q326" s="60" t="s">
        <v>36</v>
      </c>
      <c r="R326" s="60" t="s">
        <v>37</v>
      </c>
      <c r="S326" s="60" t="s">
        <v>38</v>
      </c>
      <c r="T326" s="60" t="s">
        <v>39</v>
      </c>
      <c r="U326" s="61" t="s">
        <v>40</v>
      </c>
      <c r="V326" s="62" t="s">
        <v>67</v>
      </c>
    </row>
    <row r="327" spans="1:26">
      <c r="B327" s="63" t="s">
        <v>22</v>
      </c>
      <c r="C327" s="57"/>
      <c r="D327" s="57"/>
      <c r="E327" s="57"/>
      <c r="F327" s="56">
        <v>1.5</v>
      </c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76" t="s">
        <v>47</v>
      </c>
    </row>
    <row r="328" spans="1:26">
      <c r="B328" s="63" t="s">
        <v>23</v>
      </c>
      <c r="C328" s="57"/>
      <c r="D328" s="57"/>
      <c r="E328" s="57"/>
      <c r="F328" s="57"/>
      <c r="G328" s="57"/>
      <c r="H328" s="57"/>
      <c r="I328" s="57"/>
      <c r="J328" s="57"/>
      <c r="K328" s="56">
        <v>6.4</v>
      </c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76" t="s">
        <v>47</v>
      </c>
    </row>
    <row r="329" spans="1:26">
      <c r="B329" s="63" t="s">
        <v>24</v>
      </c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6">
        <v>4.5</v>
      </c>
      <c r="N329" s="57"/>
      <c r="O329" s="57"/>
      <c r="P329" s="57"/>
      <c r="Q329" s="57"/>
      <c r="R329" s="57"/>
      <c r="S329" s="57"/>
      <c r="T329" s="57"/>
      <c r="U329" s="57"/>
      <c r="V329" s="76" t="s">
        <v>47</v>
      </c>
    </row>
    <row r="330" spans="1:26">
      <c r="B330" s="63" t="s">
        <v>25</v>
      </c>
      <c r="C330" s="57"/>
      <c r="D330" s="57"/>
      <c r="E330" s="57"/>
      <c r="F330" s="57"/>
      <c r="G330" s="57"/>
      <c r="H330" s="56">
        <v>1.2</v>
      </c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76" t="s">
        <v>47</v>
      </c>
    </row>
    <row r="331" spans="1:26">
      <c r="B331" s="63" t="s">
        <v>26</v>
      </c>
      <c r="C331" s="56">
        <v>2.4</v>
      </c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76" t="s">
        <v>47</v>
      </c>
      <c r="X331" s="54" t="s">
        <v>49</v>
      </c>
      <c r="Y331" s="54" t="s">
        <v>51</v>
      </c>
      <c r="Z331" s="54" t="s">
        <v>107</v>
      </c>
    </row>
    <row r="332" spans="1:26">
      <c r="B332" s="63" t="s">
        <v>27</v>
      </c>
      <c r="C332" s="57"/>
      <c r="D332" s="57"/>
      <c r="E332" s="57"/>
      <c r="F332" s="57"/>
      <c r="G332" s="57"/>
      <c r="H332" s="57"/>
      <c r="I332" s="56">
        <v>1.7</v>
      </c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76" t="s">
        <v>47</v>
      </c>
      <c r="X332" s="54" t="s">
        <v>53</v>
      </c>
      <c r="Y332" s="54" t="s">
        <v>103</v>
      </c>
    </row>
    <row r="333" spans="1:26">
      <c r="B333" s="63" t="s">
        <v>28</v>
      </c>
      <c r="C333" s="57"/>
      <c r="D333" s="68">
        <v>13.5</v>
      </c>
      <c r="E333" s="68">
        <v>11.6</v>
      </c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68">
        <v>14.7</v>
      </c>
      <c r="T333" s="68">
        <v>1</v>
      </c>
      <c r="U333" s="69">
        <v>0.8</v>
      </c>
      <c r="V333" s="54">
        <f t="shared" ref="V333" si="69">SMALL(C333:U333,2)-SMALL(C333:U333,1)</f>
        <v>0.19999999999999996</v>
      </c>
      <c r="X333" s="54" t="s">
        <v>55</v>
      </c>
      <c r="Y333" s="54" t="s">
        <v>101</v>
      </c>
    </row>
    <row r="334" spans="1:26">
      <c r="B334" s="63" t="s">
        <v>29</v>
      </c>
      <c r="C334" s="57"/>
      <c r="D334" s="57"/>
      <c r="E334" s="57"/>
      <c r="F334" s="57"/>
      <c r="G334" s="56">
        <v>4.5999999999999996</v>
      </c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76" t="s">
        <v>47</v>
      </c>
      <c r="X334" s="54" t="s">
        <v>60</v>
      </c>
      <c r="Y334" s="54" t="s">
        <v>69</v>
      </c>
    </row>
    <row r="335" spans="1:26">
      <c r="B335" s="63" t="s">
        <v>30</v>
      </c>
      <c r="C335" s="57"/>
      <c r="D335" s="57"/>
      <c r="E335" s="57"/>
      <c r="F335" s="57"/>
      <c r="G335" s="57"/>
      <c r="H335" s="57"/>
      <c r="I335" s="57"/>
      <c r="J335" s="57"/>
      <c r="K335" s="57"/>
      <c r="L335" s="56">
        <v>9.8000000000000007</v>
      </c>
      <c r="M335" s="57"/>
      <c r="N335" s="57"/>
      <c r="O335" s="57"/>
      <c r="P335" s="57"/>
      <c r="Q335" s="57"/>
      <c r="R335" s="57"/>
      <c r="S335" s="57"/>
      <c r="T335" s="57"/>
      <c r="U335" s="57"/>
      <c r="V335" s="76" t="s">
        <v>47</v>
      </c>
      <c r="X335" s="54" t="s">
        <v>105</v>
      </c>
      <c r="Y335" s="54" t="s">
        <v>102</v>
      </c>
    </row>
    <row r="336" spans="1:26">
      <c r="B336" s="63" t="s">
        <v>31</v>
      </c>
      <c r="C336" s="57"/>
      <c r="D336" s="57"/>
      <c r="E336" s="57"/>
      <c r="F336" s="57"/>
      <c r="G336" s="57"/>
      <c r="H336" s="57"/>
      <c r="I336" s="57"/>
      <c r="J336" s="56">
        <v>10</v>
      </c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76" t="s">
        <v>47</v>
      </c>
      <c r="X336" s="54" t="s">
        <v>99</v>
      </c>
      <c r="Y336" s="54" t="s">
        <v>100</v>
      </c>
    </row>
    <row r="337" spans="1:24">
      <c r="B337" s="63" t="s">
        <v>32</v>
      </c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6">
        <v>6.2</v>
      </c>
      <c r="Q337" s="57"/>
      <c r="R337" s="57"/>
      <c r="S337" s="57"/>
      <c r="T337" s="57"/>
      <c r="U337" s="57"/>
      <c r="V337" s="76" t="s">
        <v>47</v>
      </c>
      <c r="X337" s="54" t="s">
        <v>104</v>
      </c>
    </row>
    <row r="338" spans="1:24">
      <c r="B338" s="63" t="s">
        <v>33</v>
      </c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6">
        <v>0.2</v>
      </c>
      <c r="R338" s="57"/>
      <c r="S338" s="57"/>
      <c r="T338" s="57"/>
      <c r="U338" s="57"/>
      <c r="V338" s="76" t="s">
        <v>47</v>
      </c>
      <c r="X338" s="54" t="s">
        <v>106</v>
      </c>
    </row>
    <row r="339" spans="1:24">
      <c r="B339" s="63" t="s">
        <v>34</v>
      </c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6">
        <v>0.2</v>
      </c>
      <c r="S339" s="57"/>
      <c r="T339" s="57"/>
      <c r="U339" s="57"/>
      <c r="V339" s="76" t="s">
        <v>47</v>
      </c>
    </row>
    <row r="340" spans="1:24">
      <c r="B340" s="63" t="s">
        <v>35</v>
      </c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6">
        <v>1.2</v>
      </c>
      <c r="P340" s="57"/>
      <c r="Q340" s="57"/>
      <c r="R340" s="57"/>
      <c r="S340" s="57"/>
      <c r="T340" s="57"/>
      <c r="U340" s="57"/>
      <c r="V340" s="76" t="s">
        <v>47</v>
      </c>
    </row>
    <row r="341" spans="1:24">
      <c r="B341" s="63" t="s">
        <v>36</v>
      </c>
      <c r="C341" s="57"/>
      <c r="D341" s="68">
        <v>26.6</v>
      </c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68">
        <v>18.899999999999999</v>
      </c>
      <c r="T341" s="68">
        <v>16.3</v>
      </c>
      <c r="U341" s="69">
        <v>16.3</v>
      </c>
      <c r="V341" s="54">
        <f t="shared" ref="V341" si="70">SMALL(C341:U341,2)-SMALL(C341:U341,1)</f>
        <v>0</v>
      </c>
    </row>
    <row r="342" spans="1:24">
      <c r="B342" s="63" t="s">
        <v>37</v>
      </c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6">
        <v>1</v>
      </c>
      <c r="O342" s="57"/>
      <c r="P342" s="57"/>
      <c r="Q342" s="57"/>
      <c r="R342" s="57"/>
      <c r="S342" s="57"/>
      <c r="T342" s="57"/>
      <c r="U342" s="57"/>
      <c r="V342" s="76" t="s">
        <v>47</v>
      </c>
    </row>
    <row r="343" spans="1:24">
      <c r="B343" s="63" t="s">
        <v>38</v>
      </c>
      <c r="C343" s="57"/>
      <c r="D343" s="68">
        <v>27.2</v>
      </c>
      <c r="E343" s="68">
        <v>22.4</v>
      </c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64" t="s">
        <v>47</v>
      </c>
      <c r="T343" s="70">
        <v>14.4</v>
      </c>
      <c r="U343" s="69">
        <v>13.7</v>
      </c>
      <c r="V343" s="54">
        <f t="shared" ref="V343:V345" si="71">SMALL(C343:U343,2)-SMALL(C343:U343,1)</f>
        <v>0.70000000000000107</v>
      </c>
    </row>
    <row r="344" spans="1:24">
      <c r="B344" s="63" t="s">
        <v>39</v>
      </c>
      <c r="C344" s="57"/>
      <c r="D344" s="68">
        <v>13.9</v>
      </c>
      <c r="E344" s="68">
        <v>10.4</v>
      </c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68">
        <v>13.4</v>
      </c>
      <c r="T344" s="71" t="s">
        <v>47</v>
      </c>
      <c r="U344" s="69">
        <v>0.4</v>
      </c>
      <c r="V344" s="54">
        <f t="shared" si="71"/>
        <v>10</v>
      </c>
    </row>
    <row r="345" spans="1:24" ht="13.5" thickBot="1">
      <c r="B345" s="72" t="s">
        <v>40</v>
      </c>
      <c r="C345" s="57"/>
      <c r="D345" s="74">
        <v>13.7</v>
      </c>
      <c r="E345" s="74">
        <v>10.9</v>
      </c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74">
        <v>13.7</v>
      </c>
      <c r="T345" s="56">
        <v>0.3</v>
      </c>
      <c r="U345" s="64" t="s">
        <v>47</v>
      </c>
      <c r="V345" s="55">
        <f t="shared" si="71"/>
        <v>10.6</v>
      </c>
      <c r="W345" s="54">
        <f>MIN(C345:U345)</f>
        <v>0.3</v>
      </c>
    </row>
    <row r="346" spans="1:24">
      <c r="A346" s="54">
        <f>MAX(C346:U346)</f>
        <v>0.7</v>
      </c>
      <c r="B346" s="75" t="s">
        <v>67</v>
      </c>
      <c r="C346" s="76" t="s">
        <v>47</v>
      </c>
      <c r="D346" s="54">
        <f t="shared" ref="D346:E346" si="72">SMALL(D327:D345,2)-SMALL(D327:D345,1)</f>
        <v>0.19999999999999929</v>
      </c>
      <c r="E346" s="54">
        <f t="shared" si="72"/>
        <v>0.5</v>
      </c>
      <c r="F346" s="76" t="s">
        <v>47</v>
      </c>
      <c r="G346" s="76" t="s">
        <v>47</v>
      </c>
      <c r="H346" s="76" t="s">
        <v>47</v>
      </c>
      <c r="I346" s="76" t="s">
        <v>47</v>
      </c>
      <c r="J346" s="76" t="s">
        <v>47</v>
      </c>
      <c r="K346" s="76" t="s">
        <v>47</v>
      </c>
      <c r="L346" s="76" t="s">
        <v>47</v>
      </c>
      <c r="M346" s="76" t="s">
        <v>47</v>
      </c>
      <c r="N346" s="76" t="s">
        <v>47</v>
      </c>
      <c r="O346" s="76" t="s">
        <v>47</v>
      </c>
      <c r="P346" s="76" t="s">
        <v>47</v>
      </c>
      <c r="Q346" s="76" t="s">
        <v>47</v>
      </c>
      <c r="R346" s="76" t="s">
        <v>47</v>
      </c>
      <c r="S346" s="54">
        <f t="shared" ref="S346:U346" si="73">SMALL(S327:S345,2)-SMALL(S327:S345,1)</f>
        <v>0.29999999999999893</v>
      </c>
      <c r="T346" s="54">
        <f t="shared" si="73"/>
        <v>0.7</v>
      </c>
      <c r="U346" s="54">
        <f t="shared" si="73"/>
        <v>0.4</v>
      </c>
    </row>
    <row r="348" spans="1:24" ht="13.5" thickBot="1">
      <c r="V348" s="54">
        <f>MAX(V350:V368)</f>
        <v>10.799999999999999</v>
      </c>
    </row>
    <row r="349" spans="1:24" ht="13.5" thickBot="1">
      <c r="B349" s="58"/>
      <c r="C349" s="59" t="s">
        <v>22</v>
      </c>
      <c r="D349" s="60" t="s">
        <v>23</v>
      </c>
      <c r="E349" s="60" t="s">
        <v>24</v>
      </c>
      <c r="F349" s="60" t="s">
        <v>25</v>
      </c>
      <c r="G349" s="60" t="s">
        <v>26</v>
      </c>
      <c r="H349" s="60" t="s">
        <v>27</v>
      </c>
      <c r="I349" s="60" t="s">
        <v>28</v>
      </c>
      <c r="J349" s="60" t="s">
        <v>29</v>
      </c>
      <c r="K349" s="60" t="s">
        <v>30</v>
      </c>
      <c r="L349" s="60" t="s">
        <v>31</v>
      </c>
      <c r="M349" s="60" t="s">
        <v>32</v>
      </c>
      <c r="N349" s="60" t="s">
        <v>33</v>
      </c>
      <c r="O349" s="60" t="s">
        <v>34</v>
      </c>
      <c r="P349" s="60" t="s">
        <v>35</v>
      </c>
      <c r="Q349" s="60" t="s">
        <v>36</v>
      </c>
      <c r="R349" s="60" t="s">
        <v>37</v>
      </c>
      <c r="S349" s="60" t="s">
        <v>38</v>
      </c>
      <c r="T349" s="60" t="s">
        <v>39</v>
      </c>
      <c r="U349" s="61" t="s">
        <v>40</v>
      </c>
      <c r="V349" s="62" t="s">
        <v>68</v>
      </c>
    </row>
    <row r="350" spans="1:24">
      <c r="B350" s="63" t="s">
        <v>22</v>
      </c>
      <c r="C350" s="57"/>
      <c r="D350" s="57"/>
      <c r="E350" s="57"/>
      <c r="F350" s="56">
        <v>1.5</v>
      </c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76" t="s">
        <v>47</v>
      </c>
    </row>
    <row r="351" spans="1:24">
      <c r="B351" s="63" t="s">
        <v>23</v>
      </c>
      <c r="C351" s="57"/>
      <c r="D351" s="57"/>
      <c r="E351" s="57"/>
      <c r="F351" s="57"/>
      <c r="G351" s="57"/>
      <c r="H351" s="57"/>
      <c r="I351" s="57"/>
      <c r="J351" s="57"/>
      <c r="K351" s="56">
        <v>6.4</v>
      </c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76" t="s">
        <v>47</v>
      </c>
    </row>
    <row r="352" spans="1:24">
      <c r="B352" s="63" t="s">
        <v>24</v>
      </c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6">
        <v>4.5</v>
      </c>
      <c r="N352" s="57"/>
      <c r="O352" s="57"/>
      <c r="P352" s="57"/>
      <c r="Q352" s="57"/>
      <c r="R352" s="57"/>
      <c r="S352" s="57"/>
      <c r="T352" s="57"/>
      <c r="U352" s="57"/>
      <c r="V352" s="76" t="s">
        <v>47</v>
      </c>
    </row>
    <row r="353" spans="2:25">
      <c r="B353" s="63" t="s">
        <v>25</v>
      </c>
      <c r="C353" s="57"/>
      <c r="D353" s="57"/>
      <c r="E353" s="57"/>
      <c r="F353" s="57"/>
      <c r="G353" s="57"/>
      <c r="H353" s="56">
        <v>1.2</v>
      </c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76" t="s">
        <v>47</v>
      </c>
    </row>
    <row r="354" spans="2:25">
      <c r="B354" s="63" t="s">
        <v>26</v>
      </c>
      <c r="C354" s="56">
        <v>2.4</v>
      </c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76" t="s">
        <v>47</v>
      </c>
      <c r="X354" s="54" t="s">
        <v>49</v>
      </c>
      <c r="Y354" s="54" t="s">
        <v>51</v>
      </c>
    </row>
    <row r="355" spans="2:25">
      <c r="B355" s="63" t="s">
        <v>27</v>
      </c>
      <c r="C355" s="57"/>
      <c r="D355" s="57"/>
      <c r="E355" s="57"/>
      <c r="F355" s="57"/>
      <c r="G355" s="57"/>
      <c r="H355" s="57"/>
      <c r="I355" s="56">
        <v>1.7</v>
      </c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76" t="s">
        <v>47</v>
      </c>
      <c r="X355" s="54" t="s">
        <v>53</v>
      </c>
      <c r="Y355" s="54" t="s">
        <v>103</v>
      </c>
    </row>
    <row r="356" spans="2:25">
      <c r="B356" s="63" t="s">
        <v>28</v>
      </c>
      <c r="C356" s="57"/>
      <c r="D356" s="68">
        <v>13.5</v>
      </c>
      <c r="E356" s="68">
        <v>11.6</v>
      </c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68">
        <v>14.7</v>
      </c>
      <c r="T356" s="57"/>
      <c r="U356" s="56">
        <v>0.8</v>
      </c>
      <c r="V356" s="54">
        <f t="shared" ref="V356" si="74">SMALL(C356:U356,2)-SMALL(C356:U356,1)</f>
        <v>10.799999999999999</v>
      </c>
      <c r="X356" s="54" t="s">
        <v>55</v>
      </c>
      <c r="Y356" s="54" t="s">
        <v>101</v>
      </c>
    </row>
    <row r="357" spans="2:25">
      <c r="B357" s="63" t="s">
        <v>29</v>
      </c>
      <c r="C357" s="57"/>
      <c r="D357" s="57"/>
      <c r="E357" s="57"/>
      <c r="F357" s="57"/>
      <c r="G357" s="56">
        <v>4.5999999999999996</v>
      </c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76" t="s">
        <v>47</v>
      </c>
      <c r="X357" s="54" t="s">
        <v>60</v>
      </c>
      <c r="Y357" s="54" t="s">
        <v>69</v>
      </c>
    </row>
    <row r="358" spans="2:25">
      <c r="B358" s="63" t="s">
        <v>30</v>
      </c>
      <c r="C358" s="57"/>
      <c r="D358" s="57"/>
      <c r="E358" s="57"/>
      <c r="F358" s="57"/>
      <c r="G358" s="57"/>
      <c r="H358" s="57"/>
      <c r="I358" s="57"/>
      <c r="J358" s="57"/>
      <c r="K358" s="57"/>
      <c r="L358" s="56">
        <v>9.8000000000000007</v>
      </c>
      <c r="M358" s="57"/>
      <c r="N358" s="57"/>
      <c r="O358" s="57"/>
      <c r="P358" s="57"/>
      <c r="Q358" s="57"/>
      <c r="R358" s="57"/>
      <c r="S358" s="57"/>
      <c r="T358" s="57"/>
      <c r="U358" s="57"/>
      <c r="V358" s="76" t="s">
        <v>47</v>
      </c>
      <c r="X358" s="54" t="s">
        <v>105</v>
      </c>
      <c r="Y358" s="54" t="s">
        <v>102</v>
      </c>
    </row>
    <row r="359" spans="2:25">
      <c r="B359" s="63" t="s">
        <v>31</v>
      </c>
      <c r="C359" s="57"/>
      <c r="D359" s="57"/>
      <c r="E359" s="57"/>
      <c r="F359" s="57"/>
      <c r="G359" s="57"/>
      <c r="H359" s="57"/>
      <c r="I359" s="57"/>
      <c r="J359" s="56">
        <v>10</v>
      </c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76" t="s">
        <v>47</v>
      </c>
      <c r="X359" s="54" t="s">
        <v>99</v>
      </c>
      <c r="Y359" s="54" t="s">
        <v>100</v>
      </c>
    </row>
    <row r="360" spans="2:25">
      <c r="B360" s="63" t="s">
        <v>32</v>
      </c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6">
        <v>6.2</v>
      </c>
      <c r="Q360" s="57"/>
      <c r="R360" s="57"/>
      <c r="S360" s="57"/>
      <c r="T360" s="57"/>
      <c r="U360" s="57"/>
      <c r="V360" s="76" t="s">
        <v>47</v>
      </c>
      <c r="X360" s="54" t="s">
        <v>104</v>
      </c>
    </row>
    <row r="361" spans="2:25">
      <c r="B361" s="63" t="s">
        <v>33</v>
      </c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6">
        <v>0.2</v>
      </c>
      <c r="R361" s="57"/>
      <c r="S361" s="57"/>
      <c r="T361" s="57"/>
      <c r="U361" s="57"/>
      <c r="V361" s="76" t="s">
        <v>47</v>
      </c>
      <c r="X361" s="54" t="s">
        <v>106</v>
      </c>
    </row>
    <row r="362" spans="2:25">
      <c r="B362" s="63" t="s">
        <v>34</v>
      </c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6">
        <v>0.2</v>
      </c>
      <c r="S362" s="57"/>
      <c r="T362" s="57"/>
      <c r="U362" s="57"/>
      <c r="V362" s="76" t="s">
        <v>47</v>
      </c>
      <c r="X362" s="54" t="s">
        <v>98</v>
      </c>
    </row>
    <row r="363" spans="2:25">
      <c r="B363" s="63" t="s">
        <v>35</v>
      </c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6">
        <v>1.2</v>
      </c>
      <c r="P363" s="57"/>
      <c r="Q363" s="57"/>
      <c r="R363" s="57"/>
      <c r="S363" s="57"/>
      <c r="T363" s="57"/>
      <c r="U363" s="57"/>
      <c r="V363" s="76" t="s">
        <v>47</v>
      </c>
      <c r="X363" s="54" t="s">
        <v>107</v>
      </c>
    </row>
    <row r="364" spans="2:25">
      <c r="B364" s="63" t="s">
        <v>36</v>
      </c>
      <c r="C364" s="57"/>
      <c r="D364" s="68">
        <v>26.6</v>
      </c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68">
        <v>18.899999999999999</v>
      </c>
      <c r="T364" s="57"/>
      <c r="U364" s="69">
        <v>16.3</v>
      </c>
      <c r="V364" s="54">
        <f t="shared" ref="V364" si="75">SMALL(C364:U364,2)-SMALL(C364:U364,1)</f>
        <v>2.5999999999999979</v>
      </c>
    </row>
    <row r="365" spans="2:25">
      <c r="B365" s="63" t="s">
        <v>37</v>
      </c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6">
        <v>1</v>
      </c>
      <c r="O365" s="57"/>
      <c r="P365" s="57"/>
      <c r="Q365" s="57"/>
      <c r="R365" s="57"/>
      <c r="S365" s="57"/>
      <c r="T365" s="57"/>
      <c r="U365" s="57"/>
      <c r="V365" s="76" t="s">
        <v>47</v>
      </c>
    </row>
    <row r="366" spans="2:25">
      <c r="B366" s="63" t="s">
        <v>38</v>
      </c>
      <c r="C366" s="57"/>
      <c r="D366" s="68">
        <v>27.2</v>
      </c>
      <c r="E366" s="68">
        <v>22.4</v>
      </c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64" t="s">
        <v>47</v>
      </c>
      <c r="T366" s="57"/>
      <c r="U366" s="69">
        <v>13.7</v>
      </c>
      <c r="V366" s="54">
        <f t="shared" ref="V366:V367" si="76">SMALL(C366:U366,2)-SMALL(C366:U366,1)</f>
        <v>8.6999999999999993</v>
      </c>
    </row>
    <row r="367" spans="2:25">
      <c r="B367" s="63" t="s">
        <v>39</v>
      </c>
      <c r="C367" s="57"/>
      <c r="D367" s="68">
        <v>13.9</v>
      </c>
      <c r="E367" s="68">
        <v>10.4</v>
      </c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68">
        <v>13.4</v>
      </c>
      <c r="T367" s="57"/>
      <c r="U367" s="57"/>
      <c r="V367" s="54">
        <f t="shared" si="76"/>
        <v>3</v>
      </c>
    </row>
    <row r="368" spans="2:25" ht="13.5" thickBot="1">
      <c r="B368" s="72" t="s">
        <v>40</v>
      </c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6">
        <v>0.3</v>
      </c>
      <c r="U368" s="57"/>
      <c r="V368" s="76" t="s">
        <v>47</v>
      </c>
    </row>
    <row r="369" spans="1:24">
      <c r="A369" s="54">
        <f>MAX(C369:U369)</f>
        <v>12.899999999999999</v>
      </c>
      <c r="B369" s="75" t="s">
        <v>68</v>
      </c>
      <c r="C369" s="76" t="s">
        <v>47</v>
      </c>
      <c r="D369" s="54">
        <f t="shared" ref="D369:E369" si="77">SMALL(D350:D368,2)-SMALL(D350:D368,1)</f>
        <v>0.40000000000000036</v>
      </c>
      <c r="E369" s="54">
        <f t="shared" si="77"/>
        <v>1.1999999999999993</v>
      </c>
      <c r="F369" s="76" t="s">
        <v>47</v>
      </c>
      <c r="G369" s="76" t="s">
        <v>47</v>
      </c>
      <c r="H369" s="76" t="s">
        <v>47</v>
      </c>
      <c r="I369" s="76" t="s">
        <v>47</v>
      </c>
      <c r="J369" s="76" t="s">
        <v>47</v>
      </c>
      <c r="K369" s="76" t="s">
        <v>47</v>
      </c>
      <c r="L369" s="76" t="s">
        <v>47</v>
      </c>
      <c r="M369" s="76" t="s">
        <v>47</v>
      </c>
      <c r="N369" s="76" t="s">
        <v>47</v>
      </c>
      <c r="O369" s="76" t="s">
        <v>47</v>
      </c>
      <c r="P369" s="76" t="s">
        <v>47</v>
      </c>
      <c r="Q369" s="76" t="s">
        <v>47</v>
      </c>
      <c r="R369" s="76" t="s">
        <v>47</v>
      </c>
      <c r="S369" s="54">
        <f t="shared" ref="S369:U369" si="78">SMALL(S350:S368,2)-SMALL(S350:S368,1)</f>
        <v>1.2999999999999989</v>
      </c>
      <c r="T369" s="76" t="s">
        <v>47</v>
      </c>
      <c r="U369" s="55">
        <f t="shared" si="78"/>
        <v>12.899999999999999</v>
      </c>
    </row>
    <row r="370" spans="1:24">
      <c r="U370" s="54">
        <f>MIN(U350:U368)</f>
        <v>0.8</v>
      </c>
    </row>
    <row r="371" spans="1:24" ht="13.5" thickBot="1">
      <c r="V371" s="54">
        <f>MAX(V373:V391)</f>
        <v>7.7000000000000028</v>
      </c>
    </row>
    <row r="372" spans="1:24" ht="13.5" thickBot="1">
      <c r="B372" s="58"/>
      <c r="C372" s="59" t="s">
        <v>22</v>
      </c>
      <c r="D372" s="60" t="s">
        <v>23</v>
      </c>
      <c r="E372" s="60" t="s">
        <v>24</v>
      </c>
      <c r="F372" s="60" t="s">
        <v>25</v>
      </c>
      <c r="G372" s="60" t="s">
        <v>26</v>
      </c>
      <c r="H372" s="60" t="s">
        <v>27</v>
      </c>
      <c r="I372" s="60" t="s">
        <v>28</v>
      </c>
      <c r="J372" s="60" t="s">
        <v>29</v>
      </c>
      <c r="K372" s="60" t="s">
        <v>30</v>
      </c>
      <c r="L372" s="60" t="s">
        <v>31</v>
      </c>
      <c r="M372" s="60" t="s">
        <v>32</v>
      </c>
      <c r="N372" s="60" t="s">
        <v>33</v>
      </c>
      <c r="O372" s="60" t="s">
        <v>34</v>
      </c>
      <c r="P372" s="60" t="s">
        <v>35</v>
      </c>
      <c r="Q372" s="60" t="s">
        <v>36</v>
      </c>
      <c r="R372" s="60" t="s">
        <v>37</v>
      </c>
      <c r="S372" s="60" t="s">
        <v>38</v>
      </c>
      <c r="T372" s="60" t="s">
        <v>39</v>
      </c>
      <c r="U372" s="61" t="s">
        <v>40</v>
      </c>
      <c r="V372" s="62" t="s">
        <v>70</v>
      </c>
    </row>
    <row r="373" spans="1:24">
      <c r="B373" s="63" t="s">
        <v>22</v>
      </c>
      <c r="C373" s="57"/>
      <c r="D373" s="57"/>
      <c r="E373" s="57"/>
      <c r="F373" s="56">
        <v>1.5</v>
      </c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76" t="s">
        <v>47</v>
      </c>
    </row>
    <row r="374" spans="1:24">
      <c r="B374" s="63" t="s">
        <v>23</v>
      </c>
      <c r="C374" s="57"/>
      <c r="D374" s="57"/>
      <c r="E374" s="57"/>
      <c r="F374" s="57"/>
      <c r="G374" s="57"/>
      <c r="H374" s="57"/>
      <c r="I374" s="57"/>
      <c r="J374" s="57"/>
      <c r="K374" s="56">
        <v>6.4</v>
      </c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76" t="s">
        <v>47</v>
      </c>
    </row>
    <row r="375" spans="1:24">
      <c r="B375" s="63" t="s">
        <v>24</v>
      </c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6">
        <v>4.5</v>
      </c>
      <c r="N375" s="57"/>
      <c r="O375" s="57"/>
      <c r="P375" s="57"/>
      <c r="Q375" s="57"/>
      <c r="R375" s="57"/>
      <c r="S375" s="57"/>
      <c r="T375" s="57"/>
      <c r="U375" s="57"/>
      <c r="V375" s="76" t="s">
        <v>47</v>
      </c>
      <c r="X375" s="54" t="s">
        <v>49</v>
      </c>
    </row>
    <row r="376" spans="1:24">
      <c r="B376" s="63" t="s">
        <v>25</v>
      </c>
      <c r="C376" s="57"/>
      <c r="D376" s="57"/>
      <c r="E376" s="57"/>
      <c r="F376" s="57"/>
      <c r="G376" s="57"/>
      <c r="H376" s="56">
        <v>1.2</v>
      </c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76" t="s">
        <v>47</v>
      </c>
      <c r="X376" s="54" t="s">
        <v>53</v>
      </c>
    </row>
    <row r="377" spans="1:24">
      <c r="B377" s="63" t="s">
        <v>26</v>
      </c>
      <c r="C377" s="56">
        <v>2.4</v>
      </c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76" t="s">
        <v>47</v>
      </c>
      <c r="X377" s="54" t="s">
        <v>55</v>
      </c>
    </row>
    <row r="378" spans="1:24">
      <c r="B378" s="63" t="s">
        <v>27</v>
      </c>
      <c r="C378" s="57"/>
      <c r="D378" s="57"/>
      <c r="E378" s="57"/>
      <c r="F378" s="57"/>
      <c r="G378" s="57"/>
      <c r="H378" s="57"/>
      <c r="I378" s="56">
        <v>1.7</v>
      </c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76" t="s">
        <v>47</v>
      </c>
      <c r="X378" s="54" t="s">
        <v>60</v>
      </c>
    </row>
    <row r="379" spans="1:24">
      <c r="B379" s="63" t="s">
        <v>28</v>
      </c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6">
        <v>0.8</v>
      </c>
      <c r="V379" s="76" t="s">
        <v>47</v>
      </c>
      <c r="X379" s="54" t="s">
        <v>105</v>
      </c>
    </row>
    <row r="380" spans="1:24">
      <c r="B380" s="63" t="s">
        <v>29</v>
      </c>
      <c r="C380" s="57"/>
      <c r="D380" s="57"/>
      <c r="E380" s="57"/>
      <c r="F380" s="57"/>
      <c r="G380" s="56">
        <v>4.5999999999999996</v>
      </c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76" t="s">
        <v>47</v>
      </c>
      <c r="X380" s="54" t="s">
        <v>99</v>
      </c>
    </row>
    <row r="381" spans="1:24">
      <c r="B381" s="63" t="s">
        <v>30</v>
      </c>
      <c r="C381" s="57"/>
      <c r="D381" s="57"/>
      <c r="E381" s="57"/>
      <c r="F381" s="57"/>
      <c r="G381" s="57"/>
      <c r="H381" s="57"/>
      <c r="I381" s="57"/>
      <c r="J381" s="57"/>
      <c r="K381" s="57"/>
      <c r="L381" s="56">
        <v>9.8000000000000007</v>
      </c>
      <c r="M381" s="57"/>
      <c r="N381" s="57"/>
      <c r="O381" s="57"/>
      <c r="P381" s="57"/>
      <c r="Q381" s="57"/>
      <c r="R381" s="57"/>
      <c r="S381" s="57"/>
      <c r="T381" s="57"/>
      <c r="U381" s="57"/>
      <c r="V381" s="76" t="s">
        <v>47</v>
      </c>
      <c r="X381" s="54" t="s">
        <v>104</v>
      </c>
    </row>
    <row r="382" spans="1:24">
      <c r="B382" s="63" t="s">
        <v>31</v>
      </c>
      <c r="C382" s="57"/>
      <c r="D382" s="57"/>
      <c r="E382" s="57"/>
      <c r="F382" s="57"/>
      <c r="G382" s="57"/>
      <c r="H382" s="57"/>
      <c r="I382" s="57"/>
      <c r="J382" s="56">
        <v>10</v>
      </c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76" t="s">
        <v>47</v>
      </c>
      <c r="X382" s="54" t="s">
        <v>106</v>
      </c>
    </row>
    <row r="383" spans="1:24">
      <c r="B383" s="63" t="s">
        <v>32</v>
      </c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6">
        <v>6.2</v>
      </c>
      <c r="Q383" s="57"/>
      <c r="R383" s="57"/>
      <c r="S383" s="57"/>
      <c r="T383" s="57"/>
      <c r="U383" s="57"/>
      <c r="V383" s="76" t="s">
        <v>47</v>
      </c>
      <c r="X383" s="54" t="s">
        <v>98</v>
      </c>
    </row>
    <row r="384" spans="1:24">
      <c r="B384" s="63" t="s">
        <v>33</v>
      </c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6">
        <v>0.2</v>
      </c>
      <c r="R384" s="57"/>
      <c r="S384" s="57"/>
      <c r="T384" s="57"/>
      <c r="U384" s="57"/>
      <c r="V384" s="76" t="s">
        <v>47</v>
      </c>
      <c r="X384" s="54" t="s">
        <v>107</v>
      </c>
    </row>
    <row r="385" spans="1:25">
      <c r="B385" s="63" t="s">
        <v>34</v>
      </c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6">
        <v>0.2</v>
      </c>
      <c r="S385" s="57"/>
      <c r="T385" s="57"/>
      <c r="U385" s="57"/>
      <c r="V385" s="76" t="s">
        <v>47</v>
      </c>
      <c r="X385" s="54" t="s">
        <v>109</v>
      </c>
    </row>
    <row r="386" spans="1:25">
      <c r="B386" s="63" t="s">
        <v>35</v>
      </c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6">
        <v>1.2</v>
      </c>
      <c r="P386" s="57"/>
      <c r="Q386" s="57"/>
      <c r="R386" s="57"/>
      <c r="S386" s="57"/>
      <c r="T386" s="57"/>
      <c r="U386" s="57"/>
      <c r="V386" s="76" t="s">
        <v>47</v>
      </c>
      <c r="X386" s="54" t="s">
        <v>51</v>
      </c>
    </row>
    <row r="387" spans="1:25">
      <c r="B387" s="63" t="s">
        <v>36</v>
      </c>
      <c r="C387" s="57"/>
      <c r="D387" s="68">
        <v>26.6</v>
      </c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68">
        <v>18.899999999999999</v>
      </c>
      <c r="T387" s="57"/>
      <c r="U387" s="57"/>
      <c r="V387" s="54">
        <f t="shared" ref="V387" si="79">SMALL(C387:U387,2)-SMALL(C387:U387,1)</f>
        <v>7.7000000000000028</v>
      </c>
      <c r="X387" s="54" t="s">
        <v>103</v>
      </c>
    </row>
    <row r="388" spans="1:25">
      <c r="B388" s="63" t="s">
        <v>37</v>
      </c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6">
        <v>1</v>
      </c>
      <c r="O388" s="57"/>
      <c r="P388" s="57"/>
      <c r="Q388" s="57"/>
      <c r="R388" s="57"/>
      <c r="S388" s="57"/>
      <c r="T388" s="57"/>
      <c r="U388" s="57"/>
      <c r="V388" s="76" t="s">
        <v>47</v>
      </c>
      <c r="X388" s="54" t="s">
        <v>101</v>
      </c>
    </row>
    <row r="389" spans="1:25">
      <c r="B389" s="63" t="s">
        <v>38</v>
      </c>
      <c r="C389" s="57"/>
      <c r="D389" s="68">
        <v>27.2</v>
      </c>
      <c r="E389" s="68">
        <v>22.4</v>
      </c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64" t="s">
        <v>47</v>
      </c>
      <c r="T389" s="57"/>
      <c r="U389" s="57"/>
      <c r="V389" s="54">
        <f t="shared" ref="V389:V390" si="80">SMALL(C389:U389,2)-SMALL(C389:U389,1)</f>
        <v>4.8000000000000007</v>
      </c>
      <c r="X389" s="54" t="s">
        <v>69</v>
      </c>
    </row>
    <row r="390" spans="1:25">
      <c r="B390" s="63" t="s">
        <v>39</v>
      </c>
      <c r="C390" s="57"/>
      <c r="D390" s="57"/>
      <c r="E390" s="56">
        <v>10.4</v>
      </c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68">
        <v>13.4</v>
      </c>
      <c r="T390" s="57"/>
      <c r="U390" s="57"/>
      <c r="V390" s="54">
        <f t="shared" si="80"/>
        <v>3</v>
      </c>
      <c r="X390" s="54" t="s">
        <v>102</v>
      </c>
    </row>
    <row r="391" spans="1:25" ht="13.5" thickBot="1">
      <c r="B391" s="72" t="s">
        <v>40</v>
      </c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6">
        <v>0.3</v>
      </c>
      <c r="U391" s="57"/>
      <c r="V391" s="76" t="s">
        <v>47</v>
      </c>
      <c r="X391" s="54" t="s">
        <v>100</v>
      </c>
    </row>
    <row r="392" spans="1:25">
      <c r="A392" s="54">
        <f>MAX(C392:U392)</f>
        <v>11.999999999999998</v>
      </c>
      <c r="B392" s="75" t="s">
        <v>70</v>
      </c>
      <c r="C392" s="76" t="s">
        <v>47</v>
      </c>
      <c r="D392" s="76">
        <f t="shared" ref="D392:E392" si="81">SMALL(D373:D391,2)-SMALL(D373:D391,1)</f>
        <v>0.59999999999999787</v>
      </c>
      <c r="E392" s="55">
        <f t="shared" si="81"/>
        <v>11.999999999999998</v>
      </c>
      <c r="F392" s="76" t="s">
        <v>47</v>
      </c>
      <c r="G392" s="76" t="s">
        <v>47</v>
      </c>
      <c r="H392" s="76" t="s">
        <v>47</v>
      </c>
      <c r="I392" s="76" t="s">
        <v>47</v>
      </c>
      <c r="J392" s="76" t="s">
        <v>47</v>
      </c>
      <c r="K392" s="76" t="s">
        <v>47</v>
      </c>
      <c r="L392" s="76" t="s">
        <v>47</v>
      </c>
      <c r="M392" s="76" t="s">
        <v>47</v>
      </c>
      <c r="N392" s="76" t="s">
        <v>47</v>
      </c>
      <c r="O392" s="76" t="s">
        <v>47</v>
      </c>
      <c r="P392" s="76" t="s">
        <v>47</v>
      </c>
      <c r="Q392" s="76" t="s">
        <v>47</v>
      </c>
      <c r="R392" s="76" t="s">
        <v>47</v>
      </c>
      <c r="S392" s="54">
        <f t="shared" ref="S392" si="82">SMALL(S373:S391,2)-SMALL(S373:S391,1)</f>
        <v>5.4999999999999982</v>
      </c>
      <c r="T392" s="76" t="s">
        <v>47</v>
      </c>
      <c r="U392" s="76" t="s">
        <v>47</v>
      </c>
    </row>
    <row r="393" spans="1:25">
      <c r="E393" s="54">
        <f>MIN(E373:E391)</f>
        <v>10.4</v>
      </c>
    </row>
    <row r="394" spans="1:25" ht="13.5" thickBot="1">
      <c r="V394" s="54">
        <f>MAX(V396:V414)</f>
        <v>0</v>
      </c>
    </row>
    <row r="395" spans="1:25" ht="13.5" thickBot="1">
      <c r="B395" s="58"/>
      <c r="C395" s="59" t="s">
        <v>22</v>
      </c>
      <c r="D395" s="60" t="s">
        <v>23</v>
      </c>
      <c r="E395" s="60" t="s">
        <v>24</v>
      </c>
      <c r="F395" s="60" t="s">
        <v>25</v>
      </c>
      <c r="G395" s="60" t="s">
        <v>26</v>
      </c>
      <c r="H395" s="60" t="s">
        <v>27</v>
      </c>
      <c r="I395" s="60" t="s">
        <v>28</v>
      </c>
      <c r="J395" s="60" t="s">
        <v>29</v>
      </c>
      <c r="K395" s="60" t="s">
        <v>30</v>
      </c>
      <c r="L395" s="60" t="s">
        <v>31</v>
      </c>
      <c r="M395" s="60" t="s">
        <v>32</v>
      </c>
      <c r="N395" s="60" t="s">
        <v>33</v>
      </c>
      <c r="O395" s="60" t="s">
        <v>34</v>
      </c>
      <c r="P395" s="60" t="s">
        <v>35</v>
      </c>
      <c r="Q395" s="60" t="s">
        <v>36</v>
      </c>
      <c r="R395" s="60" t="s">
        <v>37</v>
      </c>
      <c r="S395" s="60" t="s">
        <v>38</v>
      </c>
      <c r="T395" s="60" t="s">
        <v>39</v>
      </c>
      <c r="U395" s="61" t="s">
        <v>40</v>
      </c>
      <c r="V395" s="62" t="s">
        <v>71</v>
      </c>
    </row>
    <row r="396" spans="1:25">
      <c r="B396" s="63" t="s">
        <v>22</v>
      </c>
      <c r="C396" s="57"/>
      <c r="D396" s="57"/>
      <c r="E396" s="57"/>
      <c r="F396" s="56">
        <v>1.5</v>
      </c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76" t="s">
        <v>47</v>
      </c>
      <c r="X396" s="54" t="s">
        <v>99</v>
      </c>
      <c r="Y396" s="54" t="s">
        <v>22</v>
      </c>
    </row>
    <row r="397" spans="1:25">
      <c r="B397" s="63" t="s">
        <v>23</v>
      </c>
      <c r="C397" s="57"/>
      <c r="D397" s="57"/>
      <c r="E397" s="57"/>
      <c r="F397" s="57"/>
      <c r="G397" s="57"/>
      <c r="H397" s="57"/>
      <c r="I397" s="57"/>
      <c r="J397" s="57"/>
      <c r="K397" s="56">
        <v>6.4</v>
      </c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76" t="s">
        <v>47</v>
      </c>
      <c r="X397" s="54" t="s">
        <v>104</v>
      </c>
      <c r="Y397" s="54" t="s">
        <v>25</v>
      </c>
    </row>
    <row r="398" spans="1:25">
      <c r="B398" s="63" t="s">
        <v>24</v>
      </c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6">
        <v>4.5</v>
      </c>
      <c r="N398" s="57"/>
      <c r="O398" s="57"/>
      <c r="P398" s="57"/>
      <c r="Q398" s="57"/>
      <c r="R398" s="57"/>
      <c r="S398" s="57"/>
      <c r="T398" s="57"/>
      <c r="U398" s="57"/>
      <c r="V398" s="76" t="s">
        <v>47</v>
      </c>
      <c r="X398" s="54" t="s">
        <v>106</v>
      </c>
      <c r="Y398" s="54" t="s">
        <v>27</v>
      </c>
    </row>
    <row r="399" spans="1:25">
      <c r="B399" s="63" t="s">
        <v>25</v>
      </c>
      <c r="C399" s="57"/>
      <c r="D399" s="57"/>
      <c r="E399" s="57"/>
      <c r="F399" s="57"/>
      <c r="G399" s="57"/>
      <c r="H399" s="56">
        <v>1.2</v>
      </c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76" t="s">
        <v>47</v>
      </c>
      <c r="X399" s="54" t="s">
        <v>98</v>
      </c>
      <c r="Y399" s="54" t="s">
        <v>28</v>
      </c>
    </row>
    <row r="400" spans="1:25">
      <c r="B400" s="63" t="s">
        <v>26</v>
      </c>
      <c r="C400" s="56">
        <v>2.4</v>
      </c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76" t="s">
        <v>47</v>
      </c>
      <c r="X400" s="54" t="s">
        <v>107</v>
      </c>
      <c r="Y400" s="54" t="s">
        <v>40</v>
      </c>
    </row>
    <row r="401" spans="1:25">
      <c r="B401" s="63" t="s">
        <v>27</v>
      </c>
      <c r="C401" s="57"/>
      <c r="D401" s="57"/>
      <c r="E401" s="57"/>
      <c r="F401" s="57"/>
      <c r="G401" s="57"/>
      <c r="H401" s="57"/>
      <c r="I401" s="56">
        <v>1.7</v>
      </c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76" t="s">
        <v>47</v>
      </c>
      <c r="X401" s="54" t="s">
        <v>109</v>
      </c>
      <c r="Y401" s="54" t="s">
        <v>39</v>
      </c>
    </row>
    <row r="402" spans="1:25">
      <c r="B402" s="63" t="s">
        <v>28</v>
      </c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6">
        <v>0.8</v>
      </c>
      <c r="V402" s="76" t="s">
        <v>47</v>
      </c>
      <c r="X402" s="54" t="s">
        <v>51</v>
      </c>
      <c r="Y402" s="54" t="s">
        <v>24</v>
      </c>
    </row>
    <row r="403" spans="1:25">
      <c r="B403" s="63" t="s">
        <v>29</v>
      </c>
      <c r="C403" s="57"/>
      <c r="D403" s="57"/>
      <c r="E403" s="57"/>
      <c r="F403" s="57"/>
      <c r="G403" s="56">
        <v>4.5999999999999996</v>
      </c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76" t="s">
        <v>47</v>
      </c>
      <c r="X403" s="54" t="s">
        <v>103</v>
      </c>
      <c r="Y403" s="54" t="s">
        <v>32</v>
      </c>
    </row>
    <row r="404" spans="1:25">
      <c r="B404" s="63" t="s">
        <v>30</v>
      </c>
      <c r="C404" s="57"/>
      <c r="D404" s="57"/>
      <c r="E404" s="57"/>
      <c r="F404" s="57"/>
      <c r="G404" s="57"/>
      <c r="H404" s="57"/>
      <c r="I404" s="57"/>
      <c r="J404" s="57"/>
      <c r="K404" s="57"/>
      <c r="L404" s="56">
        <v>9.8000000000000007</v>
      </c>
      <c r="M404" s="57"/>
      <c r="N404" s="57"/>
      <c r="O404" s="57"/>
      <c r="P404" s="57"/>
      <c r="Q404" s="57"/>
      <c r="R404" s="57"/>
      <c r="S404" s="57"/>
      <c r="T404" s="57"/>
      <c r="U404" s="57"/>
      <c r="V404" s="76" t="s">
        <v>47</v>
      </c>
      <c r="X404" s="54" t="s">
        <v>101</v>
      </c>
      <c r="Y404" s="54" t="s">
        <v>35</v>
      </c>
    </row>
    <row r="405" spans="1:25">
      <c r="B405" s="63" t="s">
        <v>31</v>
      </c>
      <c r="C405" s="57"/>
      <c r="D405" s="57"/>
      <c r="E405" s="57"/>
      <c r="F405" s="57"/>
      <c r="G405" s="57"/>
      <c r="H405" s="57"/>
      <c r="I405" s="57"/>
      <c r="J405" s="56">
        <v>10</v>
      </c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76" t="s">
        <v>47</v>
      </c>
      <c r="X405" s="54" t="s">
        <v>69</v>
      </c>
      <c r="Y405" s="54" t="s">
        <v>34</v>
      </c>
    </row>
    <row r="406" spans="1:25">
      <c r="B406" s="63" t="s">
        <v>32</v>
      </c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6">
        <v>6.2</v>
      </c>
      <c r="Q406" s="57"/>
      <c r="R406" s="57"/>
      <c r="S406" s="57"/>
      <c r="T406" s="57"/>
      <c r="U406" s="57"/>
      <c r="V406" s="76" t="s">
        <v>47</v>
      </c>
      <c r="X406" s="54" t="s">
        <v>102</v>
      </c>
      <c r="Y406" s="54" t="s">
        <v>37</v>
      </c>
    </row>
    <row r="407" spans="1:25">
      <c r="B407" s="63" t="s">
        <v>33</v>
      </c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6">
        <v>0.2</v>
      </c>
      <c r="R407" s="57"/>
      <c r="S407" s="57"/>
      <c r="T407" s="57"/>
      <c r="U407" s="57"/>
      <c r="V407" s="76" t="s">
        <v>47</v>
      </c>
      <c r="X407" s="54" t="s">
        <v>100</v>
      </c>
      <c r="Y407" s="54" t="s">
        <v>33</v>
      </c>
    </row>
    <row r="408" spans="1:25">
      <c r="B408" s="63" t="s">
        <v>34</v>
      </c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6">
        <v>0.2</v>
      </c>
      <c r="S408" s="57"/>
      <c r="T408" s="57"/>
      <c r="U408" s="57"/>
      <c r="V408" s="76" t="s">
        <v>47</v>
      </c>
      <c r="X408" s="54" t="s">
        <v>108</v>
      </c>
      <c r="Y408" s="54" t="s">
        <v>36</v>
      </c>
    </row>
    <row r="409" spans="1:25">
      <c r="B409" s="63" t="s">
        <v>35</v>
      </c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6">
        <v>1.2</v>
      </c>
      <c r="P409" s="57"/>
      <c r="Q409" s="57"/>
      <c r="R409" s="57"/>
      <c r="S409" s="57"/>
      <c r="T409" s="57"/>
      <c r="U409" s="57"/>
      <c r="V409" s="76" t="s">
        <v>47</v>
      </c>
      <c r="X409" s="54" t="s">
        <v>110</v>
      </c>
      <c r="Y409" s="54" t="s">
        <v>38</v>
      </c>
    </row>
    <row r="410" spans="1:25">
      <c r="B410" s="63" t="s">
        <v>36</v>
      </c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6">
        <v>18.899999999999999</v>
      </c>
      <c r="T410" s="57"/>
      <c r="U410" s="57"/>
      <c r="V410" s="76" t="s">
        <v>47</v>
      </c>
      <c r="X410" s="54" t="s">
        <v>49</v>
      </c>
      <c r="Y410" s="54" t="s">
        <v>23</v>
      </c>
    </row>
    <row r="411" spans="1:25">
      <c r="B411" s="63" t="s">
        <v>37</v>
      </c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6">
        <v>1</v>
      </c>
      <c r="O411" s="57"/>
      <c r="P411" s="57"/>
      <c r="Q411" s="57"/>
      <c r="R411" s="57"/>
      <c r="S411" s="57"/>
      <c r="T411" s="57"/>
      <c r="U411" s="57"/>
      <c r="V411" s="76" t="s">
        <v>47</v>
      </c>
      <c r="X411" s="54" t="s">
        <v>53</v>
      </c>
      <c r="Y411" s="54" t="s">
        <v>30</v>
      </c>
    </row>
    <row r="412" spans="1:25">
      <c r="B412" s="63" t="s">
        <v>38</v>
      </c>
      <c r="C412" s="57"/>
      <c r="D412" s="56">
        <v>27.2</v>
      </c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76" t="s">
        <v>47</v>
      </c>
      <c r="X412" s="54" t="s">
        <v>55</v>
      </c>
      <c r="Y412" s="54" t="s">
        <v>31</v>
      </c>
    </row>
    <row r="413" spans="1:25">
      <c r="B413" s="63" t="s">
        <v>39</v>
      </c>
      <c r="C413" s="57"/>
      <c r="D413" s="57"/>
      <c r="E413" s="56">
        <v>10.4</v>
      </c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76" t="s">
        <v>47</v>
      </c>
      <c r="X413" s="54" t="s">
        <v>60</v>
      </c>
      <c r="Y413" s="54" t="s">
        <v>29</v>
      </c>
    </row>
    <row r="414" spans="1:25" ht="13.5" thickBot="1">
      <c r="B414" s="72" t="s">
        <v>40</v>
      </c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6">
        <v>0.3</v>
      </c>
      <c r="U414" s="57"/>
      <c r="V414" s="76" t="s">
        <v>47</v>
      </c>
      <c r="X414" s="54" t="s">
        <v>105</v>
      </c>
      <c r="Y414" s="54" t="s">
        <v>26</v>
      </c>
    </row>
    <row r="415" spans="1:25">
      <c r="A415" s="54">
        <f>MAX(C415:U415)</f>
        <v>0</v>
      </c>
      <c r="B415" s="75" t="s">
        <v>71</v>
      </c>
      <c r="C415" s="76" t="s">
        <v>47</v>
      </c>
      <c r="D415" s="76" t="s">
        <v>47</v>
      </c>
      <c r="E415" s="76" t="s">
        <v>47</v>
      </c>
      <c r="F415" s="76" t="s">
        <v>47</v>
      </c>
      <c r="G415" s="76" t="s">
        <v>47</v>
      </c>
      <c r="H415" s="76" t="s">
        <v>47</v>
      </c>
      <c r="I415" s="76" t="s">
        <v>47</v>
      </c>
      <c r="J415" s="76" t="s">
        <v>47</v>
      </c>
      <c r="K415" s="76" t="s">
        <v>47</v>
      </c>
      <c r="L415" s="76" t="s">
        <v>47</v>
      </c>
      <c r="M415" s="76" t="s">
        <v>47</v>
      </c>
      <c r="N415" s="76" t="s">
        <v>47</v>
      </c>
      <c r="O415" s="76" t="s">
        <v>47</v>
      </c>
      <c r="P415" s="76" t="s">
        <v>47</v>
      </c>
      <c r="Q415" s="76" t="s">
        <v>47</v>
      </c>
      <c r="R415" s="76" t="s">
        <v>47</v>
      </c>
      <c r="S415" s="76" t="s">
        <v>47</v>
      </c>
      <c r="T415" s="76" t="s">
        <v>47</v>
      </c>
      <c r="U415" s="76" t="s">
        <v>47</v>
      </c>
      <c r="X415" s="54">
        <f>C400+D412+E413+F396+G403+H399+I401+J405+K397+L404+M398+N411+O409+P406+Q407+R408+S410+T414+U402</f>
        <v>108.5</v>
      </c>
      <c r="Y415" s="54">
        <v>108.5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7651-F02E-4AF9-8E7C-46D60F814C8A}">
  <dimension ref="A1:AP124"/>
  <sheetViews>
    <sheetView topLeftCell="A32" workbookViewId="0">
      <selection activeCell="B24" sqref="B24:W61"/>
    </sheetView>
  </sheetViews>
  <sheetFormatPr defaultRowHeight="15"/>
  <cols>
    <col min="2" max="2" width="8.7109375" style="35" bestFit="1" customWidth="1"/>
    <col min="3" max="21" width="5.42578125" style="35" customWidth="1"/>
    <col min="22" max="22" width="5" style="39" bestFit="1" customWidth="1"/>
    <col min="24" max="24" width="5" bestFit="1" customWidth="1"/>
    <col min="25" max="25" width="6" bestFit="1" customWidth="1"/>
    <col min="26" max="26" width="9" bestFit="1" customWidth="1"/>
    <col min="27" max="27" width="5" bestFit="1" customWidth="1"/>
    <col min="28" max="28" width="7.7109375" customWidth="1"/>
    <col min="29" max="42" width="5" bestFit="1" customWidth="1"/>
  </cols>
  <sheetData>
    <row r="1" spans="2:42">
      <c r="H1" s="36"/>
      <c r="I1" s="37"/>
      <c r="J1" s="38"/>
    </row>
    <row r="2" spans="2:42" ht="15.75" thickBot="1"/>
    <row r="3" spans="2:42" ht="15.75" thickBot="1">
      <c r="B3" s="58"/>
      <c r="C3" s="59" t="s">
        <v>22</v>
      </c>
      <c r="D3" s="60" t="s">
        <v>23</v>
      </c>
      <c r="E3" s="60" t="s">
        <v>24</v>
      </c>
      <c r="F3" s="60" t="s">
        <v>25</v>
      </c>
      <c r="G3" s="60" t="s">
        <v>26</v>
      </c>
      <c r="H3" s="60" t="s">
        <v>27</v>
      </c>
      <c r="I3" s="60" t="s">
        <v>28</v>
      </c>
      <c r="J3" s="60" t="s">
        <v>29</v>
      </c>
      <c r="K3" s="60" t="s">
        <v>30</v>
      </c>
      <c r="L3" s="60" t="s">
        <v>31</v>
      </c>
      <c r="M3" s="60" t="s">
        <v>32</v>
      </c>
      <c r="N3" s="60" t="s">
        <v>33</v>
      </c>
      <c r="O3" s="60" t="s">
        <v>34</v>
      </c>
      <c r="P3" s="60" t="s">
        <v>35</v>
      </c>
      <c r="Q3" s="60" t="s">
        <v>36</v>
      </c>
      <c r="R3" s="60" t="s">
        <v>37</v>
      </c>
      <c r="S3" s="60" t="s">
        <v>38</v>
      </c>
      <c r="T3" s="60" t="s">
        <v>39</v>
      </c>
      <c r="U3" s="61" t="s">
        <v>40</v>
      </c>
      <c r="V3" s="62" t="s">
        <v>73</v>
      </c>
    </row>
    <row r="4" spans="2:42">
      <c r="B4" s="63" t="s">
        <v>22</v>
      </c>
      <c r="C4" s="64" t="s">
        <v>47</v>
      </c>
      <c r="D4" s="65">
        <v>11</v>
      </c>
      <c r="E4" s="65">
        <v>15.1</v>
      </c>
      <c r="F4" s="65">
        <v>1.5</v>
      </c>
      <c r="G4" s="65">
        <v>2.4</v>
      </c>
      <c r="H4" s="65">
        <v>2.4</v>
      </c>
      <c r="I4" s="65">
        <v>3.6</v>
      </c>
      <c r="J4" s="65">
        <v>7.5</v>
      </c>
      <c r="K4" s="65">
        <v>13.8</v>
      </c>
      <c r="L4" s="65">
        <v>14.5</v>
      </c>
      <c r="M4" s="65">
        <v>17.100000000000001</v>
      </c>
      <c r="N4" s="65">
        <v>26.4</v>
      </c>
      <c r="O4" s="65">
        <v>26.2</v>
      </c>
      <c r="P4" s="65">
        <v>31</v>
      </c>
      <c r="Q4" s="65">
        <v>26.4</v>
      </c>
      <c r="R4" s="65">
        <v>26.1</v>
      </c>
      <c r="S4" s="65">
        <v>17.899999999999999</v>
      </c>
      <c r="T4" s="65">
        <v>4.5999999999999996</v>
      </c>
      <c r="U4" s="66">
        <v>4.4000000000000004</v>
      </c>
      <c r="V4" s="54">
        <f>MIN(C4:U4)</f>
        <v>1.5</v>
      </c>
      <c r="X4" s="33" t="s">
        <v>47</v>
      </c>
      <c r="Y4" s="2">
        <v>11</v>
      </c>
      <c r="Z4" s="2">
        <v>15.1</v>
      </c>
      <c r="AA4" s="2">
        <v>1.5</v>
      </c>
      <c r="AB4" s="2">
        <v>2.4</v>
      </c>
      <c r="AC4" s="2">
        <v>2.4</v>
      </c>
      <c r="AD4" s="2">
        <v>3.6</v>
      </c>
      <c r="AE4" s="2">
        <v>7.5</v>
      </c>
      <c r="AF4" s="2">
        <v>13.8</v>
      </c>
      <c r="AG4" s="2">
        <v>14.5</v>
      </c>
      <c r="AH4" s="2">
        <v>17.100000000000001</v>
      </c>
      <c r="AI4" s="2">
        <v>26.4</v>
      </c>
      <c r="AJ4" s="2">
        <v>26.2</v>
      </c>
      <c r="AK4" s="2">
        <v>31</v>
      </c>
      <c r="AL4" s="2">
        <v>26.4</v>
      </c>
      <c r="AM4" s="2">
        <v>26.1</v>
      </c>
      <c r="AN4" s="2">
        <v>17.899999999999999</v>
      </c>
      <c r="AO4" s="2">
        <v>4.5999999999999996</v>
      </c>
      <c r="AP4" s="3">
        <v>4.4000000000000004</v>
      </c>
    </row>
    <row r="5" spans="2:42">
      <c r="B5" s="63" t="s">
        <v>23</v>
      </c>
      <c r="C5" s="67">
        <v>11</v>
      </c>
      <c r="D5" s="64" t="s">
        <v>47</v>
      </c>
      <c r="E5" s="68">
        <v>20.7</v>
      </c>
      <c r="F5" s="68">
        <v>11.8</v>
      </c>
      <c r="G5" s="68">
        <v>12.9</v>
      </c>
      <c r="H5" s="68">
        <v>13.2</v>
      </c>
      <c r="I5" s="68">
        <v>13.5</v>
      </c>
      <c r="J5" s="68">
        <v>11.4</v>
      </c>
      <c r="K5" s="68">
        <v>6.4</v>
      </c>
      <c r="L5" s="68">
        <v>12.9</v>
      </c>
      <c r="M5" s="68">
        <v>27.7</v>
      </c>
      <c r="N5" s="68">
        <v>26.6</v>
      </c>
      <c r="O5" s="68">
        <v>27.7</v>
      </c>
      <c r="P5" s="68">
        <v>32.5</v>
      </c>
      <c r="Q5" s="68">
        <v>26.6</v>
      </c>
      <c r="R5" s="68">
        <v>27.6</v>
      </c>
      <c r="S5" s="68">
        <v>27.2</v>
      </c>
      <c r="T5" s="68">
        <v>13.9</v>
      </c>
      <c r="U5" s="69">
        <v>13.7</v>
      </c>
      <c r="V5" s="54">
        <f t="shared" ref="V5:V22" si="0">MIN(C5:U5)</f>
        <v>6.4</v>
      </c>
      <c r="X5" s="4">
        <v>11</v>
      </c>
      <c r="Y5" s="33" t="s">
        <v>47</v>
      </c>
      <c r="Z5" s="5">
        <v>20.7</v>
      </c>
      <c r="AA5" s="5">
        <v>11.8</v>
      </c>
      <c r="AB5" s="5">
        <v>12.9</v>
      </c>
      <c r="AC5" s="5">
        <v>13.2</v>
      </c>
      <c r="AD5" s="5">
        <v>13.5</v>
      </c>
      <c r="AE5" s="5">
        <v>11.4</v>
      </c>
      <c r="AF5" s="5">
        <v>6.4</v>
      </c>
      <c r="AG5" s="5">
        <v>12.9</v>
      </c>
      <c r="AH5" s="5">
        <v>27.7</v>
      </c>
      <c r="AI5" s="5">
        <v>26.6</v>
      </c>
      <c r="AJ5" s="5">
        <v>27.7</v>
      </c>
      <c r="AK5" s="5">
        <v>32.5</v>
      </c>
      <c r="AL5" s="5">
        <v>26.6</v>
      </c>
      <c r="AM5" s="5">
        <v>27.6</v>
      </c>
      <c r="AN5" s="5">
        <v>27.2</v>
      </c>
      <c r="AO5" s="5">
        <v>13.9</v>
      </c>
      <c r="AP5" s="6">
        <v>13.7</v>
      </c>
    </row>
    <row r="6" spans="2:42">
      <c r="B6" s="63" t="s">
        <v>24</v>
      </c>
      <c r="C6" s="67">
        <v>15.6</v>
      </c>
      <c r="D6" s="68">
        <v>20.9</v>
      </c>
      <c r="E6" s="64" t="s">
        <v>47</v>
      </c>
      <c r="F6" s="68">
        <v>19.399999999999999</v>
      </c>
      <c r="G6" s="68">
        <v>14.2</v>
      </c>
      <c r="H6" s="68">
        <v>13.2</v>
      </c>
      <c r="I6" s="68">
        <v>11.6</v>
      </c>
      <c r="J6" s="68">
        <v>17.600000000000001</v>
      </c>
      <c r="K6" s="68">
        <v>27.2</v>
      </c>
      <c r="L6" s="68">
        <v>27.1</v>
      </c>
      <c r="M6" s="68">
        <v>4.5</v>
      </c>
      <c r="N6" s="68">
        <v>8.5</v>
      </c>
      <c r="O6" s="68">
        <v>9.6</v>
      </c>
      <c r="P6" s="68">
        <v>10.7</v>
      </c>
      <c r="Q6" s="68">
        <v>8.5</v>
      </c>
      <c r="R6" s="68">
        <v>9.5</v>
      </c>
      <c r="S6" s="68">
        <v>22.4</v>
      </c>
      <c r="T6" s="68">
        <v>11.6</v>
      </c>
      <c r="U6" s="69">
        <v>10.8</v>
      </c>
      <c r="V6" s="54">
        <f>MIN(C6:U6)</f>
        <v>4.5</v>
      </c>
      <c r="X6" s="4">
        <v>15.6</v>
      </c>
      <c r="Y6" s="5">
        <v>20.9</v>
      </c>
      <c r="Z6" s="33" t="s">
        <v>47</v>
      </c>
      <c r="AA6" s="5">
        <v>19.399999999999999</v>
      </c>
      <c r="AB6" s="5">
        <v>14.2</v>
      </c>
      <c r="AC6" s="5">
        <v>13.2</v>
      </c>
      <c r="AD6" s="5">
        <v>11.6</v>
      </c>
      <c r="AE6" s="5">
        <v>17.600000000000001</v>
      </c>
      <c r="AF6" s="5">
        <v>27.2</v>
      </c>
      <c r="AG6" s="5">
        <v>27.1</v>
      </c>
      <c r="AH6" s="5">
        <v>4.5</v>
      </c>
      <c r="AI6" s="5">
        <v>8.5</v>
      </c>
      <c r="AJ6" s="5">
        <v>9.6</v>
      </c>
      <c r="AK6" s="5">
        <v>10.7</v>
      </c>
      <c r="AL6" s="5">
        <v>8.5</v>
      </c>
      <c r="AM6" s="5">
        <v>9.5</v>
      </c>
      <c r="AN6" s="5">
        <v>22.4</v>
      </c>
      <c r="AO6" s="5">
        <v>11.6</v>
      </c>
      <c r="AP6" s="6">
        <v>10.8</v>
      </c>
    </row>
    <row r="7" spans="2:42">
      <c r="B7" s="63" t="s">
        <v>25</v>
      </c>
      <c r="C7" s="67">
        <v>1.5</v>
      </c>
      <c r="D7" s="68">
        <v>11.8</v>
      </c>
      <c r="E7" s="68">
        <v>19.2</v>
      </c>
      <c r="F7" s="64" t="s">
        <v>47</v>
      </c>
      <c r="G7" s="68">
        <v>1.2</v>
      </c>
      <c r="H7" s="68">
        <v>1.2</v>
      </c>
      <c r="I7" s="68">
        <v>2.7</v>
      </c>
      <c r="J7" s="68">
        <v>5.5</v>
      </c>
      <c r="K7" s="68">
        <v>15.1</v>
      </c>
      <c r="L7" s="68">
        <v>15.3</v>
      </c>
      <c r="M7" s="68">
        <v>16.600000000000001</v>
      </c>
      <c r="N7" s="68">
        <v>21.1</v>
      </c>
      <c r="O7" s="68">
        <v>21.5</v>
      </c>
      <c r="P7" s="68">
        <v>21.7</v>
      </c>
      <c r="Q7" s="68">
        <v>21.1</v>
      </c>
      <c r="R7" s="68">
        <v>22.1</v>
      </c>
      <c r="S7" s="68">
        <v>18</v>
      </c>
      <c r="T7" s="68">
        <v>3.4</v>
      </c>
      <c r="U7" s="69">
        <v>3.2</v>
      </c>
      <c r="V7" s="54">
        <f t="shared" si="0"/>
        <v>1.2</v>
      </c>
      <c r="X7" s="4">
        <v>1.5</v>
      </c>
      <c r="Y7" s="5">
        <v>11.8</v>
      </c>
      <c r="Z7" s="5">
        <v>19.2</v>
      </c>
      <c r="AA7" s="33" t="s">
        <v>47</v>
      </c>
      <c r="AB7" s="5">
        <v>1.2</v>
      </c>
      <c r="AC7" s="5">
        <v>1.2</v>
      </c>
      <c r="AD7" s="5">
        <v>2.7</v>
      </c>
      <c r="AE7" s="5">
        <v>5.5</v>
      </c>
      <c r="AF7" s="5">
        <v>15.1</v>
      </c>
      <c r="AG7" s="5">
        <v>15.3</v>
      </c>
      <c r="AH7" s="5">
        <v>16.600000000000001</v>
      </c>
      <c r="AI7" s="5">
        <v>21.1</v>
      </c>
      <c r="AJ7" s="5">
        <v>21.5</v>
      </c>
      <c r="AK7" s="5">
        <v>21.7</v>
      </c>
      <c r="AL7" s="5">
        <v>21.1</v>
      </c>
      <c r="AM7" s="5">
        <v>22.1</v>
      </c>
      <c r="AN7" s="5">
        <v>18</v>
      </c>
      <c r="AO7" s="5">
        <v>3.4</v>
      </c>
      <c r="AP7" s="6">
        <v>3.2</v>
      </c>
    </row>
    <row r="8" spans="2:42">
      <c r="B8" s="63" t="s">
        <v>26</v>
      </c>
      <c r="C8" s="67">
        <v>2.4</v>
      </c>
      <c r="D8" s="68">
        <v>12.9</v>
      </c>
      <c r="E8" s="68">
        <v>14.3</v>
      </c>
      <c r="F8" s="68">
        <v>1.2</v>
      </c>
      <c r="G8" s="64" t="s">
        <v>47</v>
      </c>
      <c r="H8" s="68">
        <v>1.2</v>
      </c>
      <c r="I8" s="68">
        <v>2.7</v>
      </c>
      <c r="J8" s="68">
        <v>4.4000000000000004</v>
      </c>
      <c r="K8" s="68">
        <v>15.9</v>
      </c>
      <c r="L8" s="68">
        <v>14.2</v>
      </c>
      <c r="M8" s="68">
        <v>16.3</v>
      </c>
      <c r="N8" s="68">
        <v>20.6</v>
      </c>
      <c r="O8" s="68">
        <v>21.3</v>
      </c>
      <c r="P8" s="68">
        <v>21.1</v>
      </c>
      <c r="Q8" s="68">
        <v>20.6</v>
      </c>
      <c r="R8" s="68">
        <v>21.2</v>
      </c>
      <c r="S8" s="68">
        <v>16.8</v>
      </c>
      <c r="T8" s="68">
        <v>3.6</v>
      </c>
      <c r="U8" s="69">
        <v>3.4</v>
      </c>
      <c r="V8" s="54">
        <f t="shared" si="0"/>
        <v>1.2</v>
      </c>
      <c r="X8" s="4">
        <v>2.4</v>
      </c>
      <c r="Y8" s="5">
        <v>12.9</v>
      </c>
      <c r="Z8" s="5">
        <v>14.3</v>
      </c>
      <c r="AA8" s="5">
        <v>1.2</v>
      </c>
      <c r="AB8" s="33" t="s">
        <v>47</v>
      </c>
      <c r="AC8" s="5">
        <v>1.2</v>
      </c>
      <c r="AD8" s="5">
        <v>2.7</v>
      </c>
      <c r="AE8" s="5">
        <v>4.4000000000000004</v>
      </c>
      <c r="AF8" s="5">
        <v>15.9</v>
      </c>
      <c r="AG8" s="5">
        <v>14.2</v>
      </c>
      <c r="AH8" s="5">
        <v>16.3</v>
      </c>
      <c r="AI8" s="5">
        <v>20.6</v>
      </c>
      <c r="AJ8" s="5">
        <v>21.3</v>
      </c>
      <c r="AK8" s="5">
        <v>21.1</v>
      </c>
      <c r="AL8" s="5">
        <v>20.6</v>
      </c>
      <c r="AM8" s="5">
        <v>21.2</v>
      </c>
      <c r="AN8" s="5">
        <v>16.8</v>
      </c>
      <c r="AO8" s="5">
        <v>3.6</v>
      </c>
      <c r="AP8" s="6">
        <v>3.4</v>
      </c>
    </row>
    <row r="9" spans="2:42">
      <c r="B9" s="63" t="s">
        <v>27</v>
      </c>
      <c r="C9" s="67">
        <v>2.4</v>
      </c>
      <c r="D9" s="68">
        <v>13.2</v>
      </c>
      <c r="E9" s="68">
        <v>13.2</v>
      </c>
      <c r="F9" s="68">
        <v>1.3</v>
      </c>
      <c r="G9" s="68">
        <v>1.2</v>
      </c>
      <c r="H9" s="64" t="s">
        <v>47</v>
      </c>
      <c r="I9" s="68">
        <v>1.7</v>
      </c>
      <c r="J9" s="68">
        <v>5.5</v>
      </c>
      <c r="K9" s="68">
        <v>16</v>
      </c>
      <c r="L9" s="68">
        <v>15.3</v>
      </c>
      <c r="M9" s="68">
        <v>15.2</v>
      </c>
      <c r="N9" s="68">
        <v>19.5</v>
      </c>
      <c r="O9" s="68">
        <v>19.100000000000001</v>
      </c>
      <c r="P9" s="68">
        <v>20</v>
      </c>
      <c r="Q9" s="68">
        <v>19.5</v>
      </c>
      <c r="R9" s="68">
        <v>20.399999999999999</v>
      </c>
      <c r="S9" s="68">
        <v>16.3</v>
      </c>
      <c r="T9" s="68">
        <v>2.6</v>
      </c>
      <c r="U9" s="69">
        <v>2.4</v>
      </c>
      <c r="V9" s="54">
        <f t="shared" si="0"/>
        <v>1.2</v>
      </c>
      <c r="X9" s="4">
        <v>2.4</v>
      </c>
      <c r="Y9" s="5">
        <v>13.2</v>
      </c>
      <c r="Z9" s="5">
        <v>13.2</v>
      </c>
      <c r="AA9" s="5">
        <v>1.3</v>
      </c>
      <c r="AB9" s="5">
        <v>1.2</v>
      </c>
      <c r="AC9" s="33" t="s">
        <v>47</v>
      </c>
      <c r="AD9" s="5">
        <v>1.7</v>
      </c>
      <c r="AE9" s="5">
        <v>5.5</v>
      </c>
      <c r="AF9" s="5">
        <v>16</v>
      </c>
      <c r="AG9" s="5">
        <v>15.3</v>
      </c>
      <c r="AH9" s="5">
        <v>15.2</v>
      </c>
      <c r="AI9" s="5">
        <v>19.5</v>
      </c>
      <c r="AJ9" s="5">
        <v>19.100000000000001</v>
      </c>
      <c r="AK9" s="5">
        <v>20</v>
      </c>
      <c r="AL9" s="5">
        <v>19.5</v>
      </c>
      <c r="AM9" s="5">
        <v>20.399999999999999</v>
      </c>
      <c r="AN9" s="5">
        <v>16.3</v>
      </c>
      <c r="AO9" s="5">
        <v>2.6</v>
      </c>
      <c r="AP9" s="6">
        <v>2.4</v>
      </c>
    </row>
    <row r="10" spans="2:42">
      <c r="B10" s="63" t="s">
        <v>28</v>
      </c>
      <c r="C10" s="67">
        <v>3.4</v>
      </c>
      <c r="D10" s="68">
        <v>13.5</v>
      </c>
      <c r="E10" s="68">
        <v>11.6</v>
      </c>
      <c r="F10" s="68">
        <v>2.2999999999999998</v>
      </c>
      <c r="G10" s="68">
        <v>3</v>
      </c>
      <c r="H10" s="68">
        <v>2.1</v>
      </c>
      <c r="I10" s="64" t="s">
        <v>47</v>
      </c>
      <c r="J10" s="68">
        <v>6.6</v>
      </c>
      <c r="K10" s="68">
        <v>17.8</v>
      </c>
      <c r="L10" s="68">
        <v>17.3</v>
      </c>
      <c r="M10" s="68">
        <v>13.5</v>
      </c>
      <c r="N10" s="68">
        <v>17.600000000000001</v>
      </c>
      <c r="O10" s="68">
        <v>17.5</v>
      </c>
      <c r="P10" s="68">
        <v>18.399999999999999</v>
      </c>
      <c r="Q10" s="68">
        <v>17.600000000000001</v>
      </c>
      <c r="R10" s="68">
        <v>17.3</v>
      </c>
      <c r="S10" s="68">
        <v>14.7</v>
      </c>
      <c r="T10" s="68">
        <v>1</v>
      </c>
      <c r="U10" s="69">
        <v>0.8</v>
      </c>
      <c r="V10" s="54">
        <f t="shared" si="0"/>
        <v>0.8</v>
      </c>
      <c r="X10" s="4">
        <v>3.4</v>
      </c>
      <c r="Y10" s="5">
        <v>13.5</v>
      </c>
      <c r="Z10" s="5">
        <v>11.6</v>
      </c>
      <c r="AA10" s="5">
        <v>2.2999999999999998</v>
      </c>
      <c r="AB10" s="5">
        <v>3</v>
      </c>
      <c r="AC10" s="5">
        <v>2.1</v>
      </c>
      <c r="AD10" s="33" t="s">
        <v>47</v>
      </c>
      <c r="AE10" s="5">
        <v>6.6</v>
      </c>
      <c r="AF10" s="5">
        <v>17.8</v>
      </c>
      <c r="AG10" s="5">
        <v>17.3</v>
      </c>
      <c r="AH10" s="5">
        <v>13.5</v>
      </c>
      <c r="AI10" s="5">
        <v>17.600000000000001</v>
      </c>
      <c r="AJ10" s="5">
        <v>17.5</v>
      </c>
      <c r="AK10" s="5">
        <v>18.399999999999999</v>
      </c>
      <c r="AL10" s="5">
        <v>17.600000000000001</v>
      </c>
      <c r="AM10" s="5">
        <v>17.3</v>
      </c>
      <c r="AN10" s="5">
        <v>14.7</v>
      </c>
      <c r="AO10" s="5">
        <v>1</v>
      </c>
      <c r="AP10" s="6">
        <v>0.8</v>
      </c>
    </row>
    <row r="11" spans="2:42">
      <c r="B11" s="63" t="s">
        <v>29</v>
      </c>
      <c r="C11" s="67">
        <v>7.5</v>
      </c>
      <c r="D11" s="68">
        <v>11.4</v>
      </c>
      <c r="E11" s="68">
        <v>17.899999999999999</v>
      </c>
      <c r="F11" s="68">
        <v>5.9</v>
      </c>
      <c r="G11" s="68">
        <v>4.5999999999999996</v>
      </c>
      <c r="H11" s="68">
        <v>5.9</v>
      </c>
      <c r="I11" s="68">
        <v>6.8</v>
      </c>
      <c r="J11" s="64" t="s">
        <v>47</v>
      </c>
      <c r="K11" s="68">
        <v>13.6</v>
      </c>
      <c r="L11" s="68">
        <v>9.6</v>
      </c>
      <c r="M11" s="68">
        <v>19.899999999999999</v>
      </c>
      <c r="N11" s="68">
        <v>24.2</v>
      </c>
      <c r="O11" s="68">
        <v>25.3</v>
      </c>
      <c r="P11" s="68">
        <v>30.1</v>
      </c>
      <c r="Q11" s="68">
        <v>24.2</v>
      </c>
      <c r="R11" s="68">
        <v>25.1</v>
      </c>
      <c r="S11" s="68">
        <v>20.3</v>
      </c>
      <c r="T11" s="68">
        <v>7.7</v>
      </c>
      <c r="U11" s="69">
        <v>7.5</v>
      </c>
      <c r="V11" s="54">
        <f t="shared" si="0"/>
        <v>4.5999999999999996</v>
      </c>
      <c r="X11" s="4">
        <v>7.5</v>
      </c>
      <c r="Y11" s="5">
        <v>11.4</v>
      </c>
      <c r="Z11" s="5">
        <v>17.899999999999999</v>
      </c>
      <c r="AA11" s="5">
        <v>5.9</v>
      </c>
      <c r="AB11" s="5">
        <v>4.5999999999999996</v>
      </c>
      <c r="AC11" s="5">
        <v>5.9</v>
      </c>
      <c r="AD11" s="5">
        <v>6.8</v>
      </c>
      <c r="AE11" s="33" t="s">
        <v>47</v>
      </c>
      <c r="AF11" s="5">
        <v>13.6</v>
      </c>
      <c r="AG11" s="5">
        <v>9.6</v>
      </c>
      <c r="AH11" s="5">
        <v>19.899999999999999</v>
      </c>
      <c r="AI11" s="5">
        <v>24.2</v>
      </c>
      <c r="AJ11" s="5">
        <v>25.3</v>
      </c>
      <c r="AK11" s="5">
        <v>30.1</v>
      </c>
      <c r="AL11" s="5">
        <v>24.2</v>
      </c>
      <c r="AM11" s="5">
        <v>25.1</v>
      </c>
      <c r="AN11" s="5">
        <v>20.3</v>
      </c>
      <c r="AO11" s="5">
        <v>7.7</v>
      </c>
      <c r="AP11" s="6">
        <v>7.5</v>
      </c>
    </row>
    <row r="12" spans="2:42">
      <c r="B12" s="63" t="s">
        <v>30</v>
      </c>
      <c r="C12" s="67">
        <v>13.8</v>
      </c>
      <c r="D12" s="68">
        <v>6.4</v>
      </c>
      <c r="E12" s="68">
        <v>27</v>
      </c>
      <c r="F12" s="68">
        <v>14.8</v>
      </c>
      <c r="G12" s="68">
        <v>15.7</v>
      </c>
      <c r="H12" s="68">
        <v>15.7</v>
      </c>
      <c r="I12" s="68">
        <v>17.5</v>
      </c>
      <c r="J12" s="68">
        <v>14.2</v>
      </c>
      <c r="K12" s="64" t="s">
        <v>47</v>
      </c>
      <c r="L12" s="68">
        <v>9.8000000000000007</v>
      </c>
      <c r="M12" s="68">
        <v>29</v>
      </c>
      <c r="N12" s="68">
        <v>32.9</v>
      </c>
      <c r="O12" s="68">
        <v>34.1</v>
      </c>
      <c r="P12" s="68">
        <v>38.9</v>
      </c>
      <c r="Q12" s="68">
        <v>33</v>
      </c>
      <c r="R12" s="68">
        <v>33.9</v>
      </c>
      <c r="S12" s="68">
        <v>31.9</v>
      </c>
      <c r="T12" s="68">
        <v>18.2</v>
      </c>
      <c r="U12" s="69">
        <v>18</v>
      </c>
      <c r="V12" s="54">
        <f t="shared" si="0"/>
        <v>6.4</v>
      </c>
      <c r="X12" s="4">
        <v>13.8</v>
      </c>
      <c r="Y12" s="5">
        <v>6.4</v>
      </c>
      <c r="Z12" s="5">
        <v>27</v>
      </c>
      <c r="AA12" s="5">
        <v>14.8</v>
      </c>
      <c r="AB12" s="5">
        <v>15.7</v>
      </c>
      <c r="AC12" s="5">
        <v>15.7</v>
      </c>
      <c r="AD12" s="5">
        <v>17.5</v>
      </c>
      <c r="AE12" s="5">
        <v>14.2</v>
      </c>
      <c r="AF12" s="33" t="s">
        <v>47</v>
      </c>
      <c r="AG12" s="5">
        <v>9.8000000000000007</v>
      </c>
      <c r="AH12" s="5">
        <v>29</v>
      </c>
      <c r="AI12" s="5">
        <v>32.9</v>
      </c>
      <c r="AJ12" s="5">
        <v>34.1</v>
      </c>
      <c r="AK12" s="5">
        <v>38.9</v>
      </c>
      <c r="AL12" s="5">
        <v>33</v>
      </c>
      <c r="AM12" s="5">
        <v>33.9</v>
      </c>
      <c r="AN12" s="5">
        <v>31.9</v>
      </c>
      <c r="AO12" s="5">
        <v>18.2</v>
      </c>
      <c r="AP12" s="6">
        <v>18</v>
      </c>
    </row>
    <row r="13" spans="2:42">
      <c r="B13" s="63" t="s">
        <v>31</v>
      </c>
      <c r="C13" s="67">
        <v>14.5</v>
      </c>
      <c r="D13" s="68">
        <v>12.9</v>
      </c>
      <c r="E13" s="68">
        <v>27</v>
      </c>
      <c r="F13" s="68">
        <v>15</v>
      </c>
      <c r="G13" s="68">
        <v>13.7</v>
      </c>
      <c r="H13" s="68">
        <v>14.9</v>
      </c>
      <c r="I13" s="68">
        <v>16.8</v>
      </c>
      <c r="J13" s="68">
        <v>10</v>
      </c>
      <c r="K13" s="68">
        <v>9.3000000000000007</v>
      </c>
      <c r="L13" s="64" t="s">
        <v>47</v>
      </c>
      <c r="M13" s="68">
        <v>29</v>
      </c>
      <c r="N13" s="68">
        <v>33.299999999999997</v>
      </c>
      <c r="O13" s="68">
        <v>34.4</v>
      </c>
      <c r="P13" s="68">
        <v>39.200000000000003</v>
      </c>
      <c r="Q13" s="68">
        <v>33.299999999999997</v>
      </c>
      <c r="R13" s="68">
        <v>34.200000000000003</v>
      </c>
      <c r="S13" s="68">
        <v>29.4</v>
      </c>
      <c r="T13" s="68">
        <v>16.8</v>
      </c>
      <c r="U13" s="69">
        <v>16.600000000000001</v>
      </c>
      <c r="V13" s="54">
        <f t="shared" si="0"/>
        <v>9.3000000000000007</v>
      </c>
      <c r="X13" s="4">
        <v>14.5</v>
      </c>
      <c r="Y13" s="5">
        <v>12.9</v>
      </c>
      <c r="Z13" s="5">
        <v>27</v>
      </c>
      <c r="AA13" s="5">
        <v>15</v>
      </c>
      <c r="AB13" s="5">
        <v>13.7</v>
      </c>
      <c r="AC13" s="5">
        <v>14.9</v>
      </c>
      <c r="AD13" s="5">
        <v>16.8</v>
      </c>
      <c r="AE13" s="5">
        <v>10</v>
      </c>
      <c r="AF13" s="5">
        <v>9.3000000000000007</v>
      </c>
      <c r="AG13" s="33" t="s">
        <v>47</v>
      </c>
      <c r="AH13" s="5">
        <v>29</v>
      </c>
      <c r="AI13" s="5">
        <v>33.299999999999997</v>
      </c>
      <c r="AJ13" s="5">
        <v>34.4</v>
      </c>
      <c r="AK13" s="5">
        <v>39.200000000000003</v>
      </c>
      <c r="AL13" s="5">
        <v>33.299999999999997</v>
      </c>
      <c r="AM13" s="5">
        <v>34.200000000000003</v>
      </c>
      <c r="AN13" s="5">
        <v>29.4</v>
      </c>
      <c r="AO13" s="5">
        <v>16.8</v>
      </c>
      <c r="AP13" s="6">
        <v>16.600000000000001</v>
      </c>
    </row>
    <row r="14" spans="2:42">
      <c r="B14" s="63" t="s">
        <v>32</v>
      </c>
      <c r="C14" s="67">
        <v>17.100000000000001</v>
      </c>
      <c r="D14" s="68">
        <v>27.7</v>
      </c>
      <c r="E14" s="68">
        <v>4.5</v>
      </c>
      <c r="F14" s="68">
        <v>16.8</v>
      </c>
      <c r="G14" s="68">
        <v>16.100000000000001</v>
      </c>
      <c r="H14" s="68">
        <v>15.1</v>
      </c>
      <c r="I14" s="68">
        <v>13.5</v>
      </c>
      <c r="J14" s="68">
        <v>19.5</v>
      </c>
      <c r="K14" s="68">
        <v>30.7</v>
      </c>
      <c r="L14" s="68">
        <v>29.3</v>
      </c>
      <c r="M14" s="64" t="s">
        <v>47</v>
      </c>
      <c r="N14" s="68">
        <v>4</v>
      </c>
      <c r="O14" s="68">
        <v>5.0999999999999996</v>
      </c>
      <c r="P14" s="68">
        <v>6.2</v>
      </c>
      <c r="Q14" s="68">
        <v>4</v>
      </c>
      <c r="R14" s="68">
        <v>5</v>
      </c>
      <c r="S14" s="68">
        <v>16.600000000000001</v>
      </c>
      <c r="T14" s="68">
        <v>13.5</v>
      </c>
      <c r="U14" s="69">
        <v>12.8</v>
      </c>
      <c r="V14" s="54">
        <f t="shared" si="0"/>
        <v>4</v>
      </c>
      <c r="X14" s="4">
        <v>17.100000000000001</v>
      </c>
      <c r="Y14" s="5">
        <v>27.7</v>
      </c>
      <c r="Z14" s="5">
        <v>4.5</v>
      </c>
      <c r="AA14" s="5">
        <v>16.8</v>
      </c>
      <c r="AB14" s="5">
        <v>16.100000000000001</v>
      </c>
      <c r="AC14" s="5">
        <v>15.1</v>
      </c>
      <c r="AD14" s="5">
        <v>13.5</v>
      </c>
      <c r="AE14" s="5">
        <v>19.5</v>
      </c>
      <c r="AF14" s="5">
        <v>30.7</v>
      </c>
      <c r="AG14" s="5">
        <v>29.3</v>
      </c>
      <c r="AH14" s="33" t="s">
        <v>47</v>
      </c>
      <c r="AI14" s="5">
        <v>4</v>
      </c>
      <c r="AJ14" s="5">
        <v>5.0999999999999996</v>
      </c>
      <c r="AK14" s="5">
        <v>6.2</v>
      </c>
      <c r="AL14" s="5">
        <v>4</v>
      </c>
      <c r="AM14" s="5">
        <v>5</v>
      </c>
      <c r="AN14" s="5">
        <v>16.600000000000001</v>
      </c>
      <c r="AO14" s="5">
        <v>13.5</v>
      </c>
      <c r="AP14" s="6">
        <v>12.8</v>
      </c>
    </row>
    <row r="15" spans="2:42">
      <c r="B15" s="63" t="s">
        <v>33</v>
      </c>
      <c r="C15" s="67">
        <v>26.4</v>
      </c>
      <c r="D15" s="68">
        <v>26.6</v>
      </c>
      <c r="E15" s="68">
        <v>8.5</v>
      </c>
      <c r="F15" s="68">
        <v>20.2</v>
      </c>
      <c r="G15" s="68">
        <v>19.600000000000001</v>
      </c>
      <c r="H15" s="68">
        <v>18.600000000000001</v>
      </c>
      <c r="I15" s="68">
        <v>16.8</v>
      </c>
      <c r="J15" s="68">
        <v>23</v>
      </c>
      <c r="K15" s="68">
        <v>32.299999999999997</v>
      </c>
      <c r="L15" s="68">
        <v>32.700000000000003</v>
      </c>
      <c r="M15" s="68">
        <v>3.9</v>
      </c>
      <c r="N15" s="64" t="s">
        <v>47</v>
      </c>
      <c r="O15" s="68">
        <v>1.3</v>
      </c>
      <c r="P15" s="68">
        <v>2.4</v>
      </c>
      <c r="Q15" s="68">
        <v>0.2</v>
      </c>
      <c r="R15" s="68">
        <v>1.1000000000000001</v>
      </c>
      <c r="S15" s="68">
        <v>19</v>
      </c>
      <c r="T15" s="68">
        <v>17</v>
      </c>
      <c r="U15" s="69">
        <v>16.2</v>
      </c>
      <c r="V15" s="54">
        <f t="shared" si="0"/>
        <v>0.2</v>
      </c>
      <c r="X15" s="4">
        <v>26.4</v>
      </c>
      <c r="Y15" s="5">
        <v>26.6</v>
      </c>
      <c r="Z15" s="5">
        <v>8.5</v>
      </c>
      <c r="AA15" s="5">
        <v>20.2</v>
      </c>
      <c r="AB15" s="5">
        <v>19.600000000000001</v>
      </c>
      <c r="AC15" s="5">
        <v>18.600000000000001</v>
      </c>
      <c r="AD15" s="5">
        <v>16.8</v>
      </c>
      <c r="AE15" s="5">
        <v>23</v>
      </c>
      <c r="AF15" s="5">
        <v>32.299999999999997</v>
      </c>
      <c r="AG15" s="5">
        <v>32.700000000000003</v>
      </c>
      <c r="AH15" s="5">
        <v>3.9</v>
      </c>
      <c r="AI15" s="33" t="s">
        <v>47</v>
      </c>
      <c r="AJ15" s="5">
        <v>1.3</v>
      </c>
      <c r="AK15" s="5">
        <v>2.4</v>
      </c>
      <c r="AL15" s="5">
        <v>0.2</v>
      </c>
      <c r="AM15" s="5">
        <v>1.1000000000000001</v>
      </c>
      <c r="AN15" s="5">
        <v>19</v>
      </c>
      <c r="AO15" s="5">
        <v>17</v>
      </c>
      <c r="AP15" s="6">
        <v>16.2</v>
      </c>
    </row>
    <row r="16" spans="2:42">
      <c r="B16" s="63" t="s">
        <v>34</v>
      </c>
      <c r="C16" s="67">
        <v>26.2</v>
      </c>
      <c r="D16" s="68">
        <v>27.7</v>
      </c>
      <c r="E16" s="68">
        <v>9.6</v>
      </c>
      <c r="F16" s="68">
        <v>20.7</v>
      </c>
      <c r="G16" s="68">
        <v>20.7</v>
      </c>
      <c r="H16" s="68">
        <v>19.8</v>
      </c>
      <c r="I16" s="68">
        <v>17.5</v>
      </c>
      <c r="J16" s="68">
        <v>24.2</v>
      </c>
      <c r="K16" s="68">
        <v>33.4</v>
      </c>
      <c r="L16" s="68">
        <v>33.9</v>
      </c>
      <c r="M16" s="68">
        <v>5.0999999999999996</v>
      </c>
      <c r="N16" s="68">
        <v>1.2</v>
      </c>
      <c r="O16" s="64" t="s">
        <v>47</v>
      </c>
      <c r="P16" s="68">
        <v>1.2</v>
      </c>
      <c r="Q16" s="68">
        <v>1.2</v>
      </c>
      <c r="R16" s="68">
        <v>0.2</v>
      </c>
      <c r="S16" s="68">
        <v>18.2</v>
      </c>
      <c r="T16" s="68">
        <v>17.5</v>
      </c>
      <c r="U16" s="69">
        <v>17.399999999999999</v>
      </c>
      <c r="V16" s="54">
        <f t="shared" si="0"/>
        <v>0.2</v>
      </c>
      <c r="X16" s="4">
        <v>26.2</v>
      </c>
      <c r="Y16" s="5">
        <v>27.7</v>
      </c>
      <c r="Z16" s="5">
        <v>9.6</v>
      </c>
      <c r="AA16" s="5">
        <v>20.7</v>
      </c>
      <c r="AB16" s="5">
        <v>20.7</v>
      </c>
      <c r="AC16" s="5">
        <v>19.8</v>
      </c>
      <c r="AD16" s="5">
        <v>17.5</v>
      </c>
      <c r="AE16" s="5">
        <v>24.2</v>
      </c>
      <c r="AF16" s="5">
        <v>33.4</v>
      </c>
      <c r="AG16" s="5">
        <v>33.9</v>
      </c>
      <c r="AH16" s="5">
        <v>5.0999999999999996</v>
      </c>
      <c r="AI16" s="5">
        <v>1.2</v>
      </c>
      <c r="AJ16" s="33" t="s">
        <v>47</v>
      </c>
      <c r="AK16" s="5">
        <v>1.2</v>
      </c>
      <c r="AL16" s="5">
        <v>1.2</v>
      </c>
      <c r="AM16" s="5">
        <v>0.2</v>
      </c>
      <c r="AN16" s="5">
        <v>18.2</v>
      </c>
      <c r="AO16" s="5">
        <v>17.5</v>
      </c>
      <c r="AP16" s="6">
        <v>17.399999999999999</v>
      </c>
    </row>
    <row r="17" spans="1:42">
      <c r="B17" s="63" t="s">
        <v>35</v>
      </c>
      <c r="C17" s="67">
        <v>31</v>
      </c>
      <c r="D17" s="68">
        <v>32.5</v>
      </c>
      <c r="E17" s="68">
        <v>10.8</v>
      </c>
      <c r="F17" s="68">
        <v>21.7</v>
      </c>
      <c r="G17" s="68">
        <v>21.1</v>
      </c>
      <c r="H17" s="68">
        <v>23.9</v>
      </c>
      <c r="I17" s="68">
        <v>18.5</v>
      </c>
      <c r="J17" s="68">
        <v>26</v>
      </c>
      <c r="K17" s="68">
        <v>35.4</v>
      </c>
      <c r="L17" s="68">
        <v>38</v>
      </c>
      <c r="M17" s="68">
        <v>6.3</v>
      </c>
      <c r="N17" s="68">
        <v>2.2999999999999998</v>
      </c>
      <c r="O17" s="68">
        <v>1.2</v>
      </c>
      <c r="P17" s="64" t="s">
        <v>47</v>
      </c>
      <c r="Q17" s="68">
        <v>2.4</v>
      </c>
      <c r="R17" s="68">
        <v>1.3</v>
      </c>
      <c r="S17" s="68">
        <v>18.7</v>
      </c>
      <c r="T17" s="68">
        <v>19.3</v>
      </c>
      <c r="U17" s="69">
        <v>19</v>
      </c>
      <c r="V17" s="54">
        <f t="shared" si="0"/>
        <v>1.2</v>
      </c>
      <c r="X17" s="4">
        <v>31</v>
      </c>
      <c r="Y17" s="5">
        <v>32.5</v>
      </c>
      <c r="Z17" s="5">
        <v>10.8</v>
      </c>
      <c r="AA17" s="5">
        <v>21.7</v>
      </c>
      <c r="AB17" s="5">
        <v>21.1</v>
      </c>
      <c r="AC17" s="5">
        <v>23.9</v>
      </c>
      <c r="AD17" s="5">
        <v>18.5</v>
      </c>
      <c r="AE17" s="5">
        <v>26</v>
      </c>
      <c r="AF17" s="5">
        <v>35.4</v>
      </c>
      <c r="AG17" s="5">
        <v>38</v>
      </c>
      <c r="AH17" s="5">
        <v>6.3</v>
      </c>
      <c r="AI17" s="5">
        <v>2.2999999999999998</v>
      </c>
      <c r="AJ17" s="5">
        <v>1.2</v>
      </c>
      <c r="AK17" s="33" t="s">
        <v>47</v>
      </c>
      <c r="AL17" s="5">
        <v>2.4</v>
      </c>
      <c r="AM17" s="5">
        <v>1.3</v>
      </c>
      <c r="AN17" s="5">
        <v>18.7</v>
      </c>
      <c r="AO17" s="5">
        <v>19.3</v>
      </c>
      <c r="AP17" s="6">
        <v>19</v>
      </c>
    </row>
    <row r="18" spans="1:42">
      <c r="B18" s="63" t="s">
        <v>36</v>
      </c>
      <c r="C18" s="67">
        <v>26.4</v>
      </c>
      <c r="D18" s="68">
        <v>26.6</v>
      </c>
      <c r="E18" s="68">
        <v>8.5</v>
      </c>
      <c r="F18" s="68">
        <v>20.3</v>
      </c>
      <c r="G18" s="68">
        <v>19.7</v>
      </c>
      <c r="H18" s="68">
        <v>18.7</v>
      </c>
      <c r="I18" s="68">
        <v>16.8</v>
      </c>
      <c r="J18" s="68">
        <v>23.1</v>
      </c>
      <c r="K18" s="68">
        <v>32.299999999999997</v>
      </c>
      <c r="L18" s="68">
        <v>32.799999999999997</v>
      </c>
      <c r="M18" s="68">
        <v>4</v>
      </c>
      <c r="N18" s="68">
        <v>0.1</v>
      </c>
      <c r="O18" s="68">
        <v>1.2</v>
      </c>
      <c r="P18" s="68">
        <v>2.2999999999999998</v>
      </c>
      <c r="Q18" s="64" t="s">
        <v>47</v>
      </c>
      <c r="R18" s="68">
        <v>1.1000000000000001</v>
      </c>
      <c r="S18" s="68">
        <v>18.899999999999999</v>
      </c>
      <c r="T18" s="68">
        <v>16.3</v>
      </c>
      <c r="U18" s="69">
        <v>16.3</v>
      </c>
      <c r="V18" s="54">
        <f t="shared" si="0"/>
        <v>0.1</v>
      </c>
      <c r="X18" s="4">
        <v>26.4</v>
      </c>
      <c r="Y18" s="5">
        <v>26.6</v>
      </c>
      <c r="Z18" s="5">
        <v>8.5</v>
      </c>
      <c r="AA18" s="5">
        <v>20.3</v>
      </c>
      <c r="AB18" s="5">
        <v>19.7</v>
      </c>
      <c r="AC18" s="5">
        <v>18.7</v>
      </c>
      <c r="AD18" s="5">
        <v>16.8</v>
      </c>
      <c r="AE18" s="5">
        <v>23.1</v>
      </c>
      <c r="AF18" s="5">
        <v>32.299999999999997</v>
      </c>
      <c r="AG18" s="5">
        <v>32.799999999999997</v>
      </c>
      <c r="AH18" s="5">
        <v>4</v>
      </c>
      <c r="AI18" s="5">
        <v>0.1</v>
      </c>
      <c r="AJ18" s="5">
        <v>1.2</v>
      </c>
      <c r="AK18" s="5">
        <v>2.2999999999999998</v>
      </c>
      <c r="AL18" s="33" t="s">
        <v>47</v>
      </c>
      <c r="AM18" s="5">
        <v>1.1000000000000001</v>
      </c>
      <c r="AN18" s="5">
        <v>18.899999999999999</v>
      </c>
      <c r="AO18" s="5">
        <v>16.3</v>
      </c>
      <c r="AP18" s="6">
        <v>16.3</v>
      </c>
    </row>
    <row r="19" spans="1:42">
      <c r="B19" s="63" t="s">
        <v>37</v>
      </c>
      <c r="C19" s="67">
        <v>26.1</v>
      </c>
      <c r="D19" s="68">
        <v>27.6</v>
      </c>
      <c r="E19" s="68">
        <v>9.5</v>
      </c>
      <c r="F19" s="68">
        <v>20.6</v>
      </c>
      <c r="G19" s="68">
        <v>19.899999999999999</v>
      </c>
      <c r="H19" s="68">
        <v>19.600000000000001</v>
      </c>
      <c r="I19" s="68">
        <v>17.3</v>
      </c>
      <c r="J19" s="68">
        <v>23.3</v>
      </c>
      <c r="K19" s="68">
        <v>33.299999999999997</v>
      </c>
      <c r="L19" s="68">
        <v>33.799999999999997</v>
      </c>
      <c r="M19" s="68">
        <v>5</v>
      </c>
      <c r="N19" s="68">
        <v>1</v>
      </c>
      <c r="O19" s="68">
        <v>0.2</v>
      </c>
      <c r="P19" s="68">
        <v>1.3</v>
      </c>
      <c r="Q19" s="68">
        <v>1.1000000000000001</v>
      </c>
      <c r="R19" s="64" t="s">
        <v>47</v>
      </c>
      <c r="S19" s="68">
        <v>18.3</v>
      </c>
      <c r="T19" s="68">
        <v>17.3</v>
      </c>
      <c r="U19" s="69">
        <v>17</v>
      </c>
      <c r="V19" s="54">
        <f t="shared" si="0"/>
        <v>0.2</v>
      </c>
      <c r="X19" s="4">
        <v>26.1</v>
      </c>
      <c r="Y19" s="5">
        <v>27.6</v>
      </c>
      <c r="Z19" s="5">
        <v>9.5</v>
      </c>
      <c r="AA19" s="5">
        <v>20.6</v>
      </c>
      <c r="AB19" s="5">
        <v>19.899999999999999</v>
      </c>
      <c r="AC19" s="5">
        <v>19.600000000000001</v>
      </c>
      <c r="AD19" s="5">
        <v>17.3</v>
      </c>
      <c r="AE19" s="5">
        <v>23.3</v>
      </c>
      <c r="AF19" s="5">
        <v>33.299999999999997</v>
      </c>
      <c r="AG19" s="5">
        <v>33.799999999999997</v>
      </c>
      <c r="AH19" s="5">
        <v>5</v>
      </c>
      <c r="AI19" s="5">
        <v>1</v>
      </c>
      <c r="AJ19" s="5">
        <v>0.2</v>
      </c>
      <c r="AK19" s="5">
        <v>1.3</v>
      </c>
      <c r="AL19" s="5">
        <v>1.1000000000000001</v>
      </c>
      <c r="AM19" s="33" t="s">
        <v>47</v>
      </c>
      <c r="AN19" s="5">
        <v>18.3</v>
      </c>
      <c r="AO19" s="5">
        <v>17.3</v>
      </c>
      <c r="AP19" s="6">
        <v>17</v>
      </c>
    </row>
    <row r="20" spans="1:42">
      <c r="B20" s="63" t="s">
        <v>38</v>
      </c>
      <c r="C20" s="67">
        <v>17.899999999999999</v>
      </c>
      <c r="D20" s="68">
        <v>27.2</v>
      </c>
      <c r="E20" s="68">
        <v>22.4</v>
      </c>
      <c r="F20" s="68">
        <v>17.600000000000001</v>
      </c>
      <c r="G20" s="68">
        <v>16.7</v>
      </c>
      <c r="H20" s="68">
        <v>16</v>
      </c>
      <c r="I20" s="68">
        <v>14.8</v>
      </c>
      <c r="J20" s="68">
        <v>20</v>
      </c>
      <c r="K20" s="68">
        <v>31.6</v>
      </c>
      <c r="L20" s="68">
        <v>29.8</v>
      </c>
      <c r="M20" s="68">
        <v>16.600000000000001</v>
      </c>
      <c r="N20" s="68">
        <v>18.8</v>
      </c>
      <c r="O20" s="68">
        <v>18.2</v>
      </c>
      <c r="P20" s="68">
        <v>18.7</v>
      </c>
      <c r="Q20" s="68">
        <v>18.8</v>
      </c>
      <c r="R20" s="68">
        <v>18.399999999999999</v>
      </c>
      <c r="S20" s="64" t="s">
        <v>47</v>
      </c>
      <c r="T20" s="70">
        <v>14.4</v>
      </c>
      <c r="U20" s="69">
        <v>13.7</v>
      </c>
      <c r="V20" s="54">
        <f t="shared" si="0"/>
        <v>13.7</v>
      </c>
      <c r="X20" s="4">
        <v>17.899999999999999</v>
      </c>
      <c r="Y20" s="5">
        <v>27.2</v>
      </c>
      <c r="Z20" s="5">
        <v>22.4</v>
      </c>
      <c r="AA20" s="5">
        <v>17.600000000000001</v>
      </c>
      <c r="AB20" s="5">
        <v>16.7</v>
      </c>
      <c r="AC20" s="5">
        <v>16</v>
      </c>
      <c r="AD20" s="5">
        <v>14.8</v>
      </c>
      <c r="AE20" s="5">
        <v>20</v>
      </c>
      <c r="AF20" s="5">
        <v>31.6</v>
      </c>
      <c r="AG20" s="5">
        <v>29.8</v>
      </c>
      <c r="AH20" s="5">
        <v>16.600000000000001</v>
      </c>
      <c r="AI20" s="5">
        <v>18.8</v>
      </c>
      <c r="AJ20" s="5">
        <v>18.2</v>
      </c>
      <c r="AK20" s="5">
        <v>18.7</v>
      </c>
      <c r="AL20" s="5">
        <v>18.8</v>
      </c>
      <c r="AM20" s="5">
        <v>18.399999999999999</v>
      </c>
      <c r="AN20" s="33" t="s">
        <v>47</v>
      </c>
      <c r="AO20" s="50">
        <v>14.4</v>
      </c>
      <c r="AP20" s="6">
        <v>13.7</v>
      </c>
    </row>
    <row r="21" spans="1:42">
      <c r="B21" s="63" t="s">
        <v>39</v>
      </c>
      <c r="C21" s="67">
        <v>4.7</v>
      </c>
      <c r="D21" s="68">
        <v>13.9</v>
      </c>
      <c r="E21" s="68">
        <v>10.4</v>
      </c>
      <c r="F21" s="68">
        <v>3.7</v>
      </c>
      <c r="G21" s="68">
        <v>3.7</v>
      </c>
      <c r="H21" s="68">
        <v>2.7</v>
      </c>
      <c r="I21" s="68">
        <v>1.1000000000000001</v>
      </c>
      <c r="J21" s="68">
        <v>7.6</v>
      </c>
      <c r="K21" s="68">
        <v>19.399999999999999</v>
      </c>
      <c r="L21" s="68">
        <v>17.399999999999999</v>
      </c>
      <c r="M21" s="68">
        <v>12.6</v>
      </c>
      <c r="N21" s="68">
        <v>16.600000000000001</v>
      </c>
      <c r="O21" s="68">
        <v>17.8</v>
      </c>
      <c r="P21" s="68">
        <v>17.5</v>
      </c>
      <c r="Q21" s="68">
        <v>16.7</v>
      </c>
      <c r="R21" s="68">
        <v>16.399999999999999</v>
      </c>
      <c r="S21" s="68">
        <v>13.4</v>
      </c>
      <c r="T21" s="64" t="s">
        <v>47</v>
      </c>
      <c r="U21" s="69">
        <v>0.4</v>
      </c>
      <c r="V21" s="54">
        <f t="shared" si="0"/>
        <v>0.4</v>
      </c>
      <c r="X21" s="4">
        <v>4.7</v>
      </c>
      <c r="Y21" s="5">
        <v>13.9</v>
      </c>
      <c r="Z21" s="5">
        <v>10.4</v>
      </c>
      <c r="AA21" s="5">
        <v>3.7</v>
      </c>
      <c r="AB21" s="5">
        <v>3.7</v>
      </c>
      <c r="AC21" s="5">
        <v>2.7</v>
      </c>
      <c r="AD21" s="5">
        <v>1.1000000000000001</v>
      </c>
      <c r="AE21" s="5">
        <v>7.6</v>
      </c>
      <c r="AF21" s="5">
        <v>19.399999999999999</v>
      </c>
      <c r="AG21" s="5">
        <v>17.399999999999999</v>
      </c>
      <c r="AH21" s="5">
        <v>12.6</v>
      </c>
      <c r="AI21" s="5">
        <v>16.600000000000001</v>
      </c>
      <c r="AJ21" s="5">
        <v>17.8</v>
      </c>
      <c r="AK21" s="5">
        <v>17.5</v>
      </c>
      <c r="AL21" s="5">
        <v>16.7</v>
      </c>
      <c r="AM21" s="5">
        <v>16.399999999999999</v>
      </c>
      <c r="AN21" s="5">
        <v>13.4</v>
      </c>
      <c r="AO21" s="33" t="s">
        <v>47</v>
      </c>
      <c r="AP21" s="6">
        <v>0.4</v>
      </c>
    </row>
    <row r="22" spans="1:42" ht="15.75" thickBot="1">
      <c r="B22" s="72" t="s">
        <v>40</v>
      </c>
      <c r="C22" s="73">
        <v>4.4000000000000004</v>
      </c>
      <c r="D22" s="74">
        <v>13.7</v>
      </c>
      <c r="E22" s="74">
        <v>10.9</v>
      </c>
      <c r="F22" s="74">
        <v>3.4</v>
      </c>
      <c r="G22" s="74">
        <v>3.4</v>
      </c>
      <c r="H22" s="74">
        <v>2.4</v>
      </c>
      <c r="I22" s="74">
        <v>0.8</v>
      </c>
      <c r="J22" s="74">
        <v>7.3</v>
      </c>
      <c r="K22" s="74">
        <v>18.100000000000001</v>
      </c>
      <c r="L22" s="74">
        <v>17.100000000000001</v>
      </c>
      <c r="M22" s="74">
        <v>12.8</v>
      </c>
      <c r="N22" s="74">
        <v>17.100000000000001</v>
      </c>
      <c r="O22" s="74">
        <v>18.600000000000001</v>
      </c>
      <c r="P22" s="74">
        <v>19.7</v>
      </c>
      <c r="Q22" s="74">
        <v>17.399999999999999</v>
      </c>
      <c r="R22" s="74">
        <v>18.3</v>
      </c>
      <c r="S22" s="74">
        <v>13.7</v>
      </c>
      <c r="T22" s="74">
        <v>0.3</v>
      </c>
      <c r="U22" s="64" t="s">
        <v>47</v>
      </c>
      <c r="V22" s="54">
        <f t="shared" si="0"/>
        <v>0.3</v>
      </c>
      <c r="X22" s="7">
        <v>4.4000000000000004</v>
      </c>
      <c r="Y22" s="8">
        <v>13.7</v>
      </c>
      <c r="Z22" s="8">
        <v>10.9</v>
      </c>
      <c r="AA22" s="8">
        <v>3.4</v>
      </c>
      <c r="AB22" s="8">
        <v>3.4</v>
      </c>
      <c r="AC22" s="8">
        <v>2.4</v>
      </c>
      <c r="AD22" s="8">
        <v>0.8</v>
      </c>
      <c r="AE22" s="8">
        <v>7.3</v>
      </c>
      <c r="AF22" s="8">
        <v>18.100000000000001</v>
      </c>
      <c r="AG22" s="8">
        <v>17.100000000000001</v>
      </c>
      <c r="AH22" s="8">
        <v>12.8</v>
      </c>
      <c r="AI22" s="8">
        <v>17.100000000000001</v>
      </c>
      <c r="AJ22" s="8">
        <v>18.600000000000001</v>
      </c>
      <c r="AK22" s="8">
        <v>19.7</v>
      </c>
      <c r="AL22" s="8">
        <v>17.399999999999999</v>
      </c>
      <c r="AM22" s="8">
        <v>18.3</v>
      </c>
      <c r="AN22" s="8">
        <v>13.7</v>
      </c>
      <c r="AO22" s="8">
        <v>0.3</v>
      </c>
      <c r="AP22" s="33" t="s">
        <v>47</v>
      </c>
    </row>
    <row r="23" spans="1:42" ht="15.75" thickBot="1">
      <c r="B23" s="35">
        <v>1</v>
      </c>
      <c r="C23" s="35">
        <v>2</v>
      </c>
      <c r="D23" s="35">
        <v>3</v>
      </c>
      <c r="E23" s="35">
        <v>4</v>
      </c>
      <c r="F23" s="35">
        <v>5</v>
      </c>
      <c r="G23" s="35">
        <v>6</v>
      </c>
      <c r="H23" s="35">
        <v>7</v>
      </c>
      <c r="I23" s="35">
        <v>8</v>
      </c>
      <c r="J23" s="35">
        <v>9</v>
      </c>
      <c r="K23" s="35">
        <v>10</v>
      </c>
      <c r="L23" s="35">
        <v>11</v>
      </c>
      <c r="M23" s="35">
        <v>12</v>
      </c>
      <c r="N23" s="35">
        <v>13</v>
      </c>
      <c r="O23" s="35">
        <v>14</v>
      </c>
      <c r="P23" s="35">
        <v>15</v>
      </c>
      <c r="Q23" s="35">
        <v>16</v>
      </c>
      <c r="R23" s="35">
        <v>17</v>
      </c>
      <c r="S23" s="35">
        <v>18</v>
      </c>
      <c r="T23" s="35">
        <v>19</v>
      </c>
      <c r="U23" s="35">
        <v>20</v>
      </c>
      <c r="V23" s="35">
        <v>21</v>
      </c>
      <c r="W23" s="35">
        <v>22</v>
      </c>
    </row>
    <row r="24" spans="1:42" ht="15.75" thickBot="1">
      <c r="A24">
        <v>1</v>
      </c>
      <c r="B24" s="34" t="s">
        <v>77</v>
      </c>
      <c r="C24" s="41" t="s">
        <v>22</v>
      </c>
      <c r="D24" s="42" t="s">
        <v>25</v>
      </c>
      <c r="E24" s="42" t="s">
        <v>26</v>
      </c>
      <c r="F24" s="42" t="s">
        <v>27</v>
      </c>
      <c r="G24" s="42" t="s">
        <v>28</v>
      </c>
      <c r="H24" s="42" t="s">
        <v>40</v>
      </c>
      <c r="I24" s="42" t="s">
        <v>39</v>
      </c>
      <c r="J24" s="42" t="s">
        <v>29</v>
      </c>
      <c r="K24" s="42" t="s">
        <v>31</v>
      </c>
      <c r="L24" s="42" t="s">
        <v>30</v>
      </c>
      <c r="M24" s="42" t="s">
        <v>23</v>
      </c>
      <c r="N24" s="42" t="s">
        <v>24</v>
      </c>
      <c r="O24" s="42" t="s">
        <v>32</v>
      </c>
      <c r="P24" s="42" t="s">
        <v>36</v>
      </c>
      <c r="Q24" s="42" t="s">
        <v>33</v>
      </c>
      <c r="R24" s="42" t="s">
        <v>37</v>
      </c>
      <c r="S24" s="42" t="s">
        <v>34</v>
      </c>
      <c r="T24" s="42" t="s">
        <v>35</v>
      </c>
      <c r="U24" s="42" t="s">
        <v>38</v>
      </c>
      <c r="V24" s="46" t="s">
        <v>22</v>
      </c>
      <c r="W24" s="47" t="s">
        <v>76</v>
      </c>
      <c r="AB24" t="s">
        <v>75</v>
      </c>
    </row>
    <row r="25" spans="1:42" ht="15.75" thickBot="1">
      <c r="A25">
        <v>2</v>
      </c>
      <c r="B25" s="34"/>
      <c r="D25" s="51">
        <v>1.5</v>
      </c>
      <c r="E25" s="51">
        <v>1.2</v>
      </c>
      <c r="F25" s="51">
        <v>1.2</v>
      </c>
      <c r="G25" s="51">
        <v>1.7</v>
      </c>
      <c r="H25" s="51">
        <v>0.8</v>
      </c>
      <c r="I25" s="51">
        <v>0.3</v>
      </c>
      <c r="J25" s="51">
        <v>7.6</v>
      </c>
      <c r="K25" s="51">
        <v>9.6</v>
      </c>
      <c r="L25" s="51">
        <v>9.3000000000000007</v>
      </c>
      <c r="M25" s="51">
        <v>6.4</v>
      </c>
      <c r="N25" s="51">
        <v>20.7</v>
      </c>
      <c r="O25" s="51">
        <v>4.5</v>
      </c>
      <c r="P25" s="51">
        <v>4</v>
      </c>
      <c r="Q25" s="51">
        <v>0.1</v>
      </c>
      <c r="R25" s="51">
        <v>1.1000000000000001</v>
      </c>
      <c r="S25" s="51">
        <v>0.2</v>
      </c>
      <c r="T25" s="51">
        <v>1.2</v>
      </c>
      <c r="U25" s="51">
        <v>18.7</v>
      </c>
      <c r="V25" s="45">
        <v>17.899999999999999</v>
      </c>
      <c r="W25" s="47">
        <v>108</v>
      </c>
      <c r="Z25" s="44">
        <f>SUM(C25:V25)</f>
        <v>108</v>
      </c>
      <c r="AA25" t="s">
        <v>74</v>
      </c>
      <c r="AB25">
        <f>C20+D12+E5+F4+G7+H8+I9+J21+K13+L11+M6+N18+O19+P16+Q14+R15+S17+T22+U10</f>
        <v>108</v>
      </c>
    </row>
    <row r="26" spans="1:42" ht="15.75" thickBot="1">
      <c r="A26">
        <v>3</v>
      </c>
      <c r="B26" s="34" t="s">
        <v>78</v>
      </c>
      <c r="C26" s="41" t="s">
        <v>23</v>
      </c>
      <c r="D26" s="42" t="s">
        <v>30</v>
      </c>
      <c r="E26" s="42" t="s">
        <v>31</v>
      </c>
      <c r="F26" s="42" t="s">
        <v>29</v>
      </c>
      <c r="G26" s="42" t="s">
        <v>26</v>
      </c>
      <c r="H26" s="42" t="s">
        <v>25</v>
      </c>
      <c r="I26" s="42" t="s">
        <v>27</v>
      </c>
      <c r="J26" s="42" t="s">
        <v>28</v>
      </c>
      <c r="K26" s="42" t="s">
        <v>40</v>
      </c>
      <c r="L26" s="42" t="s">
        <v>39</v>
      </c>
      <c r="M26" s="42" t="s">
        <v>22</v>
      </c>
      <c r="N26" s="42" t="s">
        <v>24</v>
      </c>
      <c r="O26" s="42" t="s">
        <v>32</v>
      </c>
      <c r="P26" s="42" t="s">
        <v>36</v>
      </c>
      <c r="Q26" s="42" t="s">
        <v>33</v>
      </c>
      <c r="R26" s="42" t="s">
        <v>37</v>
      </c>
      <c r="S26" s="42" t="s">
        <v>34</v>
      </c>
      <c r="T26" s="42" t="s">
        <v>35</v>
      </c>
      <c r="U26" s="42" t="s">
        <v>38</v>
      </c>
      <c r="V26" s="46" t="s">
        <v>23</v>
      </c>
      <c r="W26" s="47" t="s">
        <v>76</v>
      </c>
      <c r="Z26" s="39"/>
    </row>
    <row r="27" spans="1:42" ht="15.75" thickBot="1">
      <c r="A27">
        <v>4</v>
      </c>
      <c r="B27" s="34"/>
      <c r="D27" s="35">
        <v>6.4</v>
      </c>
      <c r="E27" s="35">
        <v>9.8000000000000007</v>
      </c>
      <c r="F27" s="35">
        <v>10</v>
      </c>
      <c r="G27" s="35">
        <v>4.5999999999999996</v>
      </c>
      <c r="H27" s="35">
        <v>1.2</v>
      </c>
      <c r="I27" s="35">
        <v>1.2</v>
      </c>
      <c r="J27" s="35">
        <v>1.7</v>
      </c>
      <c r="K27" s="35">
        <v>0.8</v>
      </c>
      <c r="L27" s="35">
        <v>0.3</v>
      </c>
      <c r="M27" s="35">
        <v>4.7</v>
      </c>
      <c r="N27" s="35">
        <v>15.1</v>
      </c>
      <c r="O27" s="35">
        <v>4.5</v>
      </c>
      <c r="P27" s="35">
        <v>4</v>
      </c>
      <c r="Q27" s="35">
        <v>0.1</v>
      </c>
      <c r="R27" s="35">
        <v>1.1000000000000001</v>
      </c>
      <c r="S27" s="35">
        <v>0.2</v>
      </c>
      <c r="T27" s="35">
        <v>1.2</v>
      </c>
      <c r="U27" s="35">
        <v>18.7</v>
      </c>
      <c r="V27" s="39">
        <v>27.2</v>
      </c>
      <c r="W27" s="47">
        <v>112.8</v>
      </c>
      <c r="Z27" s="44">
        <f>SUM(C27:V27)</f>
        <v>112.80000000000001</v>
      </c>
      <c r="AA27" t="s">
        <v>74</v>
      </c>
      <c r="AB27">
        <f>C21+D20+E4+F8+G11+H7+I9+J13+K5+L12+M6+N18+O19+P16+Q14+R15+S17+T22+U10</f>
        <v>112.80000000000001</v>
      </c>
    </row>
    <row r="28" spans="1:42" ht="15.75" thickBot="1">
      <c r="A28">
        <v>5</v>
      </c>
      <c r="B28" s="34" t="s">
        <v>79</v>
      </c>
      <c r="C28" s="41" t="s">
        <v>24</v>
      </c>
      <c r="D28" s="42" t="s">
        <v>32</v>
      </c>
      <c r="E28" s="42" t="s">
        <v>36</v>
      </c>
      <c r="F28" s="42" t="s">
        <v>33</v>
      </c>
      <c r="G28" s="42" t="s">
        <v>37</v>
      </c>
      <c r="H28" s="42" t="s">
        <v>34</v>
      </c>
      <c r="I28" s="42" t="s">
        <v>35</v>
      </c>
      <c r="J28" s="42" t="s">
        <v>28</v>
      </c>
      <c r="K28" s="42" t="s">
        <v>40</v>
      </c>
      <c r="L28" s="42" t="s">
        <v>39</v>
      </c>
      <c r="M28" s="42" t="s">
        <v>27</v>
      </c>
      <c r="N28" s="42" t="s">
        <v>26</v>
      </c>
      <c r="O28" s="42" t="s">
        <v>25</v>
      </c>
      <c r="P28" s="42" t="s">
        <v>22</v>
      </c>
      <c r="Q28" s="42" t="s">
        <v>29</v>
      </c>
      <c r="R28" s="42" t="s">
        <v>31</v>
      </c>
      <c r="S28" s="42" t="s">
        <v>30</v>
      </c>
      <c r="T28" s="42" t="s">
        <v>23</v>
      </c>
      <c r="U28" s="42" t="s">
        <v>38</v>
      </c>
      <c r="V28" s="46" t="s">
        <v>24</v>
      </c>
      <c r="W28" s="47" t="s">
        <v>76</v>
      </c>
      <c r="Z28" s="39"/>
    </row>
    <row r="29" spans="1:42" ht="15.75" thickBot="1">
      <c r="A29">
        <v>6</v>
      </c>
      <c r="B29" s="34"/>
      <c r="D29" s="35">
        <v>4.5</v>
      </c>
      <c r="E29" s="35">
        <v>4</v>
      </c>
      <c r="F29" s="35">
        <v>0.1</v>
      </c>
      <c r="G29" s="35">
        <v>1.1000000000000001</v>
      </c>
      <c r="H29" s="35">
        <v>0.2</v>
      </c>
      <c r="I29" s="35">
        <v>1.2</v>
      </c>
      <c r="J29" s="35">
        <v>18.5</v>
      </c>
      <c r="K29" s="35">
        <v>0.8</v>
      </c>
      <c r="L29" s="35">
        <v>0.3</v>
      </c>
      <c r="M29" s="35">
        <v>2.7</v>
      </c>
      <c r="N29" s="35">
        <v>1.2</v>
      </c>
      <c r="O29" s="35">
        <v>1.2</v>
      </c>
      <c r="P29" s="35">
        <v>1.5</v>
      </c>
      <c r="Q29" s="35">
        <v>7.5</v>
      </c>
      <c r="R29" s="35">
        <v>9.6</v>
      </c>
      <c r="S29" s="35">
        <v>9.3000000000000007</v>
      </c>
      <c r="T29" s="35">
        <v>6.4</v>
      </c>
      <c r="U29" s="35">
        <v>27.2</v>
      </c>
      <c r="V29" s="39">
        <v>22.4</v>
      </c>
      <c r="W29" s="47">
        <v>119.7</v>
      </c>
      <c r="Z29" s="44">
        <f>SUM(C29:V29)</f>
        <v>119.70000000000002</v>
      </c>
      <c r="AA29" t="s">
        <v>74</v>
      </c>
      <c r="AB29">
        <f>C7+D12+E20+F8+G9+H21+I17+J4+K13+L11+M6+N18+O19+P16+Q14+R15+S5+T22+U10</f>
        <v>119.69999999999999</v>
      </c>
    </row>
    <row r="30" spans="1:42" ht="15.75" thickBot="1">
      <c r="A30">
        <v>7</v>
      </c>
      <c r="B30" s="34" t="s">
        <v>80</v>
      </c>
      <c r="C30" s="41" t="s">
        <v>25</v>
      </c>
      <c r="D30" s="42" t="s">
        <v>26</v>
      </c>
      <c r="E30" s="42" t="s">
        <v>27</v>
      </c>
      <c r="F30" s="42" t="s">
        <v>28</v>
      </c>
      <c r="G30" s="42" t="s">
        <v>40</v>
      </c>
      <c r="H30" s="42" t="s">
        <v>39</v>
      </c>
      <c r="I30" s="42" t="s">
        <v>22</v>
      </c>
      <c r="J30" s="42" t="s">
        <v>29</v>
      </c>
      <c r="K30" s="42" t="s">
        <v>31</v>
      </c>
      <c r="L30" s="42" t="s">
        <v>30</v>
      </c>
      <c r="M30" s="42" t="s">
        <v>23</v>
      </c>
      <c r="N30" s="42" t="s">
        <v>24</v>
      </c>
      <c r="O30" s="42" t="s">
        <v>32</v>
      </c>
      <c r="P30" s="42" t="s">
        <v>36</v>
      </c>
      <c r="Q30" s="42" t="s">
        <v>33</v>
      </c>
      <c r="R30" s="42" t="s">
        <v>37</v>
      </c>
      <c r="S30" s="42" t="s">
        <v>34</v>
      </c>
      <c r="T30" s="42" t="s">
        <v>35</v>
      </c>
      <c r="U30" s="42" t="s">
        <v>38</v>
      </c>
      <c r="V30" s="46" t="s">
        <v>25</v>
      </c>
      <c r="W30" s="47" t="s">
        <v>76</v>
      </c>
      <c r="Z30" s="39"/>
    </row>
    <row r="31" spans="1:42" ht="15.75" thickBot="1">
      <c r="A31">
        <v>8</v>
      </c>
      <c r="B31" s="34"/>
      <c r="D31" s="35">
        <v>1.2</v>
      </c>
      <c r="E31" s="35">
        <v>1.2</v>
      </c>
      <c r="F31" s="35">
        <v>1.7</v>
      </c>
      <c r="G31" s="35">
        <v>0.8</v>
      </c>
      <c r="H31" s="35">
        <v>0.3</v>
      </c>
      <c r="I31" s="35">
        <v>4.7</v>
      </c>
      <c r="J31" s="35">
        <v>7.5</v>
      </c>
      <c r="K31" s="35">
        <v>9.6</v>
      </c>
      <c r="L31" s="35">
        <v>9.3000000000000007</v>
      </c>
      <c r="M31" s="35">
        <v>6.4</v>
      </c>
      <c r="N31" s="35">
        <v>20.7</v>
      </c>
      <c r="O31" s="35">
        <v>4.5</v>
      </c>
      <c r="P31" s="35">
        <v>4</v>
      </c>
      <c r="Q31" s="35">
        <v>0.1</v>
      </c>
      <c r="R31" s="35">
        <v>1.1000000000000001</v>
      </c>
      <c r="S31" s="35">
        <v>0.2</v>
      </c>
      <c r="T31" s="35">
        <v>1.2</v>
      </c>
      <c r="U31" s="35">
        <v>18.7</v>
      </c>
      <c r="V31" s="39">
        <v>17.600000000000001</v>
      </c>
      <c r="W31" s="47">
        <v>110.8</v>
      </c>
      <c r="Z31" s="44">
        <f>SUM(C31:V31)</f>
        <v>110.79999999999998</v>
      </c>
      <c r="AA31" t="s">
        <v>74</v>
      </c>
      <c r="AB31">
        <f>C21+D12+E5+G7+H8+I9+J4+K13+L11+M6+N18+O19+P16+Q14+R15+S17+T22+F20+U10</f>
        <v>110.8</v>
      </c>
    </row>
    <row r="32" spans="1:42" ht="15.75" thickBot="1">
      <c r="A32">
        <v>9</v>
      </c>
      <c r="B32" s="34" t="s">
        <v>81</v>
      </c>
      <c r="C32" s="41" t="s">
        <v>26</v>
      </c>
      <c r="D32" s="42" t="s">
        <v>27</v>
      </c>
      <c r="E32" s="42" t="s">
        <v>25</v>
      </c>
      <c r="F32" s="42" t="s">
        <v>22</v>
      </c>
      <c r="G32" s="42" t="s">
        <v>28</v>
      </c>
      <c r="H32" s="42" t="s">
        <v>40</v>
      </c>
      <c r="I32" s="42" t="s">
        <v>39</v>
      </c>
      <c r="J32" s="42" t="s">
        <v>29</v>
      </c>
      <c r="K32" s="42" t="s">
        <v>31</v>
      </c>
      <c r="L32" s="42" t="s">
        <v>30</v>
      </c>
      <c r="M32" s="42" t="s">
        <v>23</v>
      </c>
      <c r="N32" s="42" t="s">
        <v>24</v>
      </c>
      <c r="O32" s="42" t="s">
        <v>32</v>
      </c>
      <c r="P32" s="42" t="s">
        <v>36</v>
      </c>
      <c r="Q32" s="42" t="s">
        <v>33</v>
      </c>
      <c r="R32" s="42" t="s">
        <v>37</v>
      </c>
      <c r="S32" s="42" t="s">
        <v>34</v>
      </c>
      <c r="T32" s="42" t="s">
        <v>35</v>
      </c>
      <c r="U32" s="42" t="s">
        <v>38</v>
      </c>
      <c r="V32" s="46" t="s">
        <v>26</v>
      </c>
      <c r="W32" s="47" t="s">
        <v>76</v>
      </c>
      <c r="Z32" s="39"/>
    </row>
    <row r="33" spans="1:28" ht="15.75" thickBot="1">
      <c r="A33">
        <v>10</v>
      </c>
      <c r="B33" s="34"/>
      <c r="D33" s="35">
        <v>1.2</v>
      </c>
      <c r="E33" s="35">
        <v>1.3</v>
      </c>
      <c r="F33" s="35">
        <v>1.5</v>
      </c>
      <c r="G33" s="35">
        <v>3.6</v>
      </c>
      <c r="H33" s="35">
        <v>0.8</v>
      </c>
      <c r="I33" s="35">
        <v>0.3</v>
      </c>
      <c r="J33" s="35">
        <v>7.6</v>
      </c>
      <c r="K33" s="35">
        <v>9.6</v>
      </c>
      <c r="L33" s="35">
        <v>9.3000000000000007</v>
      </c>
      <c r="M33" s="35">
        <v>6.4</v>
      </c>
      <c r="N33" s="35">
        <v>20.7</v>
      </c>
      <c r="O33" s="35">
        <v>4.5</v>
      </c>
      <c r="P33" s="35">
        <v>4</v>
      </c>
      <c r="Q33" s="35">
        <v>0.1</v>
      </c>
      <c r="R33" s="35">
        <v>1.1000000000000001</v>
      </c>
      <c r="S33" s="35">
        <v>0.2</v>
      </c>
      <c r="T33" s="35">
        <v>1.2</v>
      </c>
      <c r="U33" s="35">
        <v>18.7</v>
      </c>
      <c r="V33" s="39">
        <v>16.7</v>
      </c>
      <c r="W33" s="47">
        <v>108.8</v>
      </c>
      <c r="Z33" s="44">
        <f>SUM(C33:V33)</f>
        <v>108.8</v>
      </c>
      <c r="AA33" t="s">
        <v>74</v>
      </c>
      <c r="AB33">
        <f>C7+D12+E5+F9+G20+H8+I4+J21+K13+L11+M6+N18+O19+P16+Q14+R15+S17+T22+U10</f>
        <v>108.8</v>
      </c>
    </row>
    <row r="34" spans="1:28" ht="15.75" thickBot="1">
      <c r="A34">
        <v>11</v>
      </c>
      <c r="B34" s="34" t="s">
        <v>82</v>
      </c>
      <c r="C34" s="41" t="s">
        <v>27</v>
      </c>
      <c r="D34" s="42" t="s">
        <v>26</v>
      </c>
      <c r="E34" s="42" t="s">
        <v>25</v>
      </c>
      <c r="F34" s="42" t="s">
        <v>22</v>
      </c>
      <c r="G34" s="42" t="s">
        <v>28</v>
      </c>
      <c r="H34" s="42" t="s">
        <v>40</v>
      </c>
      <c r="I34" s="42" t="s">
        <v>39</v>
      </c>
      <c r="J34" s="42" t="s">
        <v>29</v>
      </c>
      <c r="K34" s="42" t="s">
        <v>31</v>
      </c>
      <c r="L34" s="42" t="s">
        <v>30</v>
      </c>
      <c r="M34" s="42" t="s">
        <v>23</v>
      </c>
      <c r="N34" s="42" t="s">
        <v>24</v>
      </c>
      <c r="O34" s="42" t="s">
        <v>32</v>
      </c>
      <c r="P34" s="42" t="s">
        <v>36</v>
      </c>
      <c r="Q34" s="42" t="s">
        <v>33</v>
      </c>
      <c r="R34" s="42" t="s">
        <v>37</v>
      </c>
      <c r="S34" s="42" t="s">
        <v>34</v>
      </c>
      <c r="T34" s="42" t="s">
        <v>35</v>
      </c>
      <c r="U34" s="42" t="s">
        <v>38</v>
      </c>
      <c r="V34" s="46" t="s">
        <v>27</v>
      </c>
      <c r="W34" s="47" t="s">
        <v>76</v>
      </c>
      <c r="Z34" s="39"/>
    </row>
    <row r="35" spans="1:28" ht="15.75" thickBot="1">
      <c r="A35">
        <v>12</v>
      </c>
      <c r="B35" s="34"/>
      <c r="D35" s="35">
        <v>1.2</v>
      </c>
      <c r="E35" s="35">
        <v>1.2</v>
      </c>
      <c r="F35" s="35">
        <v>1.5</v>
      </c>
      <c r="G35" s="35">
        <v>3.6</v>
      </c>
      <c r="H35" s="35">
        <v>0.8</v>
      </c>
      <c r="I35" s="35">
        <v>0.3</v>
      </c>
      <c r="J35" s="35">
        <v>7.6</v>
      </c>
      <c r="K35" s="35">
        <v>9.6</v>
      </c>
      <c r="L35" s="35">
        <v>9.3000000000000007</v>
      </c>
      <c r="M35" s="35">
        <v>6.4</v>
      </c>
      <c r="N35" s="35">
        <v>20.7</v>
      </c>
      <c r="O35" s="35">
        <v>4.5</v>
      </c>
      <c r="P35" s="35">
        <v>4</v>
      </c>
      <c r="Q35" s="35">
        <v>0.1</v>
      </c>
      <c r="R35" s="35">
        <v>1.1000000000000001</v>
      </c>
      <c r="S35" s="35">
        <v>0.2</v>
      </c>
      <c r="T35" s="35">
        <v>1.2</v>
      </c>
      <c r="U35" s="35">
        <v>18.7</v>
      </c>
      <c r="V35" s="39">
        <v>16</v>
      </c>
      <c r="W35" s="47">
        <v>108</v>
      </c>
      <c r="Z35" s="44">
        <f>SUM(C35:V35)</f>
        <v>108</v>
      </c>
      <c r="AA35" t="s">
        <v>74</v>
      </c>
      <c r="AB35">
        <f>C7+D12+E5+F8+G9+H20+I4+J21+K13+L11+M6+N18+O19+P16+Q14+R15+S17+T22+U10</f>
        <v>107.99999999999999</v>
      </c>
    </row>
    <row r="36" spans="1:28" ht="15.75" thickBot="1">
      <c r="A36">
        <v>13</v>
      </c>
      <c r="B36" s="34" t="s">
        <v>83</v>
      </c>
      <c r="C36" s="41" t="s">
        <v>28</v>
      </c>
      <c r="D36" s="42" t="s">
        <v>40</v>
      </c>
      <c r="E36" s="42" t="s">
        <v>39</v>
      </c>
      <c r="F36" s="42" t="s">
        <v>27</v>
      </c>
      <c r="G36" s="42" t="s">
        <v>26</v>
      </c>
      <c r="H36" s="42" t="s">
        <v>25</v>
      </c>
      <c r="I36" s="42" t="s">
        <v>22</v>
      </c>
      <c r="J36" s="42" t="s">
        <v>29</v>
      </c>
      <c r="K36" s="42" t="s">
        <v>31</v>
      </c>
      <c r="L36" s="42" t="s">
        <v>30</v>
      </c>
      <c r="M36" s="42" t="s">
        <v>23</v>
      </c>
      <c r="N36" s="42" t="s">
        <v>24</v>
      </c>
      <c r="O36" s="42" t="s">
        <v>32</v>
      </c>
      <c r="P36" s="42" t="s">
        <v>36</v>
      </c>
      <c r="Q36" s="42" t="s">
        <v>33</v>
      </c>
      <c r="R36" s="42" t="s">
        <v>37</v>
      </c>
      <c r="S36" s="42" t="s">
        <v>34</v>
      </c>
      <c r="T36" s="42" t="s">
        <v>35</v>
      </c>
      <c r="U36" s="42" t="s">
        <v>38</v>
      </c>
      <c r="V36" s="46" t="s">
        <v>28</v>
      </c>
      <c r="W36" s="47" t="s">
        <v>76</v>
      </c>
      <c r="Z36" s="39"/>
    </row>
    <row r="37" spans="1:28" ht="15.75" thickBot="1">
      <c r="A37">
        <v>14</v>
      </c>
      <c r="B37" s="34"/>
      <c r="D37" s="35">
        <v>0.8</v>
      </c>
      <c r="E37" s="35">
        <v>0.3</v>
      </c>
      <c r="F37" s="35">
        <v>2.7</v>
      </c>
      <c r="G37" s="35">
        <v>1.2</v>
      </c>
      <c r="H37" s="35">
        <v>1.2</v>
      </c>
      <c r="I37" s="35">
        <v>1.5</v>
      </c>
      <c r="J37" s="35">
        <v>7.5</v>
      </c>
      <c r="K37" s="35">
        <v>9.6</v>
      </c>
      <c r="L37" s="35">
        <v>9.3000000000000007</v>
      </c>
      <c r="M37" s="35">
        <v>6.4</v>
      </c>
      <c r="N37" s="35">
        <v>20.7</v>
      </c>
      <c r="O37" s="35">
        <v>4.5</v>
      </c>
      <c r="P37" s="35">
        <v>4</v>
      </c>
      <c r="Q37" s="35">
        <v>0.1</v>
      </c>
      <c r="R37" s="35">
        <v>1.1000000000000001</v>
      </c>
      <c r="S37" s="35">
        <v>0.2</v>
      </c>
      <c r="T37" s="35">
        <v>1.2</v>
      </c>
      <c r="U37" s="35">
        <v>18.7</v>
      </c>
      <c r="V37" s="39">
        <v>14.8</v>
      </c>
      <c r="W37" s="47">
        <v>105.8</v>
      </c>
      <c r="Z37" s="44">
        <f>SUM(C37:V37)</f>
        <v>105.79999999999998</v>
      </c>
      <c r="AA37" t="s">
        <v>74</v>
      </c>
      <c r="AB37">
        <f>C7+D12+E5+F8+G9+H21+I20+J4+K13+L11+M6+N18+O19+P16+Q14+R15+S17+T22+U10</f>
        <v>105.79999999999998</v>
      </c>
    </row>
    <row r="38" spans="1:28" ht="15.75" thickBot="1">
      <c r="A38">
        <v>15</v>
      </c>
      <c r="B38" s="34" t="s">
        <v>84</v>
      </c>
      <c r="C38" s="41" t="s">
        <v>29</v>
      </c>
      <c r="D38" s="42" t="s">
        <v>26</v>
      </c>
      <c r="E38" s="42" t="s">
        <v>27</v>
      </c>
      <c r="F38" s="42" t="s">
        <v>25</v>
      </c>
      <c r="G38" s="42" t="s">
        <v>22</v>
      </c>
      <c r="H38" s="42" t="s">
        <v>28</v>
      </c>
      <c r="I38" s="42" t="s">
        <v>40</v>
      </c>
      <c r="J38" s="42" t="s">
        <v>39</v>
      </c>
      <c r="K38" s="42" t="s">
        <v>24</v>
      </c>
      <c r="L38" s="42" t="s">
        <v>32</v>
      </c>
      <c r="M38" s="42" t="s">
        <v>36</v>
      </c>
      <c r="N38" s="42" t="s">
        <v>33</v>
      </c>
      <c r="O38" s="42" t="s">
        <v>37</v>
      </c>
      <c r="P38" s="42" t="s">
        <v>34</v>
      </c>
      <c r="Q38" s="42" t="s">
        <v>35</v>
      </c>
      <c r="R38" s="42" t="s">
        <v>38</v>
      </c>
      <c r="S38" s="42" t="s">
        <v>23</v>
      </c>
      <c r="T38" s="42" t="s">
        <v>30</v>
      </c>
      <c r="U38" s="42" t="s">
        <v>31</v>
      </c>
      <c r="V38" s="46" t="s">
        <v>29</v>
      </c>
      <c r="W38" s="47" t="s">
        <v>76</v>
      </c>
      <c r="Z38" s="39"/>
    </row>
    <row r="39" spans="1:28" ht="15.75" thickBot="1">
      <c r="A39">
        <v>16</v>
      </c>
      <c r="B39" s="34"/>
      <c r="D39" s="35">
        <v>4.5999999999999996</v>
      </c>
      <c r="E39" s="35">
        <v>1.2</v>
      </c>
      <c r="F39" s="35">
        <v>1.3</v>
      </c>
      <c r="G39" s="35">
        <v>1.5</v>
      </c>
      <c r="H39" s="35">
        <v>3.6</v>
      </c>
      <c r="I39" s="35">
        <v>0.8</v>
      </c>
      <c r="J39" s="35">
        <v>0.3</v>
      </c>
      <c r="K39" s="35">
        <v>10.4</v>
      </c>
      <c r="L39" s="35">
        <v>4.5</v>
      </c>
      <c r="M39" s="35">
        <v>4</v>
      </c>
      <c r="N39" s="35">
        <v>0.1</v>
      </c>
      <c r="O39" s="35">
        <v>1.1000000000000001</v>
      </c>
      <c r="P39" s="35">
        <v>0.2</v>
      </c>
      <c r="Q39" s="35">
        <v>1.2</v>
      </c>
      <c r="R39" s="35">
        <v>18.7</v>
      </c>
      <c r="S39" s="35">
        <v>27.2</v>
      </c>
      <c r="T39" s="35">
        <v>6.4</v>
      </c>
      <c r="U39" s="35">
        <v>9.8000000000000007</v>
      </c>
      <c r="V39" s="39">
        <v>10</v>
      </c>
      <c r="W39" s="47">
        <v>106.9</v>
      </c>
      <c r="Z39" s="44">
        <f>SUM(C39:V39)</f>
        <v>106.90000000000002</v>
      </c>
      <c r="AA39" t="s">
        <v>74</v>
      </c>
      <c r="AB39">
        <f>C7+D20+E21+F9+G11+H8+I4+J13+K5+L12+M6+N18+O19+P16+Q14+R15+S17+T22+U10</f>
        <v>106.89999999999999</v>
      </c>
    </row>
    <row r="40" spans="1:28" ht="15.75" thickBot="1">
      <c r="A40">
        <v>17</v>
      </c>
      <c r="B40" s="34" t="s">
        <v>85</v>
      </c>
      <c r="C40" s="41" t="s">
        <v>30</v>
      </c>
      <c r="D40" s="42" t="s">
        <v>23</v>
      </c>
      <c r="E40" s="42" t="s">
        <v>22</v>
      </c>
      <c r="F40" s="42" t="s">
        <v>25</v>
      </c>
      <c r="G40" s="42" t="s">
        <v>26</v>
      </c>
      <c r="H40" s="42" t="s">
        <v>27</v>
      </c>
      <c r="I40" s="42" t="s">
        <v>28</v>
      </c>
      <c r="J40" s="42" t="s">
        <v>40</v>
      </c>
      <c r="K40" s="42" t="s">
        <v>39</v>
      </c>
      <c r="L40" s="42" t="s">
        <v>29</v>
      </c>
      <c r="M40" s="42" t="s">
        <v>31</v>
      </c>
      <c r="N40" s="42" t="s">
        <v>24</v>
      </c>
      <c r="O40" s="42" t="s">
        <v>32</v>
      </c>
      <c r="P40" s="42" t="s">
        <v>36</v>
      </c>
      <c r="Q40" s="42" t="s">
        <v>33</v>
      </c>
      <c r="R40" s="42" t="s">
        <v>37</v>
      </c>
      <c r="S40" s="42" t="s">
        <v>34</v>
      </c>
      <c r="T40" s="42" t="s">
        <v>35</v>
      </c>
      <c r="U40" s="42" t="s">
        <v>38</v>
      </c>
      <c r="V40" s="46" t="s">
        <v>30</v>
      </c>
      <c r="W40" s="47" t="s">
        <v>76</v>
      </c>
      <c r="Z40" s="39"/>
    </row>
    <row r="41" spans="1:28" ht="15.75" thickBot="1">
      <c r="A41">
        <v>18</v>
      </c>
      <c r="B41" s="34"/>
      <c r="D41" s="35">
        <v>6.4</v>
      </c>
      <c r="E41" s="35">
        <v>11</v>
      </c>
      <c r="F41" s="35">
        <v>1.5</v>
      </c>
      <c r="G41" s="35">
        <v>1.2</v>
      </c>
      <c r="H41" s="35">
        <v>1.2</v>
      </c>
      <c r="I41" s="35">
        <v>1.7</v>
      </c>
      <c r="J41" s="35">
        <v>0.8</v>
      </c>
      <c r="K41" s="35">
        <v>0.3</v>
      </c>
      <c r="L41" s="35">
        <v>7.6</v>
      </c>
      <c r="M41" s="35">
        <v>9.6</v>
      </c>
      <c r="N41" s="35">
        <v>27</v>
      </c>
      <c r="O41" s="35">
        <v>4.5</v>
      </c>
      <c r="P41" s="35">
        <v>4</v>
      </c>
      <c r="Q41" s="35">
        <v>0.1</v>
      </c>
      <c r="R41" s="35">
        <v>1.1000000000000001</v>
      </c>
      <c r="S41" s="35">
        <v>0.2</v>
      </c>
      <c r="T41" s="35">
        <v>1.2</v>
      </c>
      <c r="U41" s="35">
        <v>18.7</v>
      </c>
      <c r="V41" s="39">
        <v>31.6</v>
      </c>
      <c r="W41" s="47">
        <v>129.69999999999999</v>
      </c>
      <c r="Z41" s="44">
        <f>SUM(C41:V41)</f>
        <v>129.69999999999999</v>
      </c>
      <c r="AA41" t="s">
        <v>74</v>
      </c>
      <c r="AB41">
        <f>C5+D12+E13+F4+G7+H8+I9+J21+K20+L11+M6+N18+O19+P16+Q14+R15+S17+T22+U10</f>
        <v>129.70000000000002</v>
      </c>
    </row>
    <row r="42" spans="1:28" ht="15.75" thickBot="1">
      <c r="A42">
        <v>19</v>
      </c>
      <c r="B42" s="34" t="s">
        <v>86</v>
      </c>
      <c r="C42" s="41" t="s">
        <v>31</v>
      </c>
      <c r="D42" s="42" t="s">
        <v>30</v>
      </c>
      <c r="E42" s="42" t="s">
        <v>23</v>
      </c>
      <c r="F42" s="42" t="s">
        <v>22</v>
      </c>
      <c r="G42" s="42" t="s">
        <v>25</v>
      </c>
      <c r="H42" s="42" t="s">
        <v>27</v>
      </c>
      <c r="I42" s="42" t="s">
        <v>26</v>
      </c>
      <c r="J42" s="42" t="s">
        <v>28</v>
      </c>
      <c r="K42" s="42" t="s">
        <v>40</v>
      </c>
      <c r="L42" s="42" t="s">
        <v>39</v>
      </c>
      <c r="M42" s="42" t="s">
        <v>29</v>
      </c>
      <c r="N42" s="42" t="s">
        <v>24</v>
      </c>
      <c r="O42" s="42" t="s">
        <v>32</v>
      </c>
      <c r="P42" s="42" t="s">
        <v>36</v>
      </c>
      <c r="Q42" s="42" t="s">
        <v>33</v>
      </c>
      <c r="R42" s="42" t="s">
        <v>37</v>
      </c>
      <c r="S42" s="42" t="s">
        <v>34</v>
      </c>
      <c r="T42" s="42" t="s">
        <v>35</v>
      </c>
      <c r="U42" s="42" t="s">
        <v>38</v>
      </c>
      <c r="V42" s="46" t="s">
        <v>31</v>
      </c>
      <c r="W42" s="47" t="s">
        <v>76</v>
      </c>
      <c r="Z42" s="39"/>
    </row>
    <row r="43" spans="1:28" ht="15.75" thickBot="1">
      <c r="A43">
        <v>20</v>
      </c>
      <c r="B43" s="34"/>
      <c r="D43" s="35">
        <v>9.3000000000000007</v>
      </c>
      <c r="E43" s="35">
        <v>6.4</v>
      </c>
      <c r="F43" s="35">
        <v>11</v>
      </c>
      <c r="G43" s="35">
        <v>1.5</v>
      </c>
      <c r="H43" s="35">
        <v>1.2</v>
      </c>
      <c r="I43" s="35">
        <v>1.2</v>
      </c>
      <c r="J43" s="35">
        <v>2.7</v>
      </c>
      <c r="K43" s="35">
        <v>0.8</v>
      </c>
      <c r="L43" s="35">
        <v>0.3</v>
      </c>
      <c r="M43" s="35">
        <v>7.6</v>
      </c>
      <c r="N43" s="35">
        <v>17.899999999999999</v>
      </c>
      <c r="O43" s="35">
        <v>4.5</v>
      </c>
      <c r="P43" s="35">
        <v>4</v>
      </c>
      <c r="Q43" s="35">
        <v>0.1</v>
      </c>
      <c r="R43" s="35">
        <v>1.1000000000000001</v>
      </c>
      <c r="S43" s="35">
        <v>0.2</v>
      </c>
      <c r="T43" s="35">
        <v>1.2</v>
      </c>
      <c r="U43" s="35">
        <v>18.7</v>
      </c>
      <c r="V43" s="39">
        <v>29.8</v>
      </c>
      <c r="W43" s="47">
        <v>119.5</v>
      </c>
      <c r="Z43" s="44">
        <f>SUM(C43:V43)</f>
        <v>119.5</v>
      </c>
      <c r="AA43" t="s">
        <v>74</v>
      </c>
      <c r="AB43">
        <f>C5+D12+E11+F4+G9+H7+I8+J21+K13+L20+M6+N18+O19+P16+Q14+R15+S17+T22+U10</f>
        <v>119.5</v>
      </c>
    </row>
    <row r="44" spans="1:28" ht="15.75" thickBot="1">
      <c r="A44">
        <v>21</v>
      </c>
      <c r="B44" s="34" t="s">
        <v>87</v>
      </c>
      <c r="C44" s="41" t="s">
        <v>32</v>
      </c>
      <c r="D44" s="42" t="s">
        <v>36</v>
      </c>
      <c r="E44" s="42" t="s">
        <v>33</v>
      </c>
      <c r="F44" s="42" t="s">
        <v>37</v>
      </c>
      <c r="G44" s="42" t="s">
        <v>34</v>
      </c>
      <c r="H44" s="42" t="s">
        <v>35</v>
      </c>
      <c r="I44" s="42" t="s">
        <v>24</v>
      </c>
      <c r="J44" s="42" t="s">
        <v>40</v>
      </c>
      <c r="K44" s="42" t="s">
        <v>39</v>
      </c>
      <c r="L44" s="42" t="s">
        <v>28</v>
      </c>
      <c r="M44" s="42" t="s">
        <v>27</v>
      </c>
      <c r="N44" s="42" t="s">
        <v>26</v>
      </c>
      <c r="O44" s="42" t="s">
        <v>25</v>
      </c>
      <c r="P44" s="42" t="s">
        <v>22</v>
      </c>
      <c r="Q44" s="42" t="s">
        <v>29</v>
      </c>
      <c r="R44" s="42" t="s">
        <v>31</v>
      </c>
      <c r="S44" s="42" t="s">
        <v>30</v>
      </c>
      <c r="T44" s="42" t="s">
        <v>23</v>
      </c>
      <c r="U44" s="42" t="s">
        <v>38</v>
      </c>
      <c r="V44" s="46" t="s">
        <v>32</v>
      </c>
      <c r="W44" s="47" t="s">
        <v>76</v>
      </c>
      <c r="Z44" s="39"/>
    </row>
    <row r="45" spans="1:28" ht="15.75" thickBot="1">
      <c r="A45">
        <v>22</v>
      </c>
      <c r="B45" s="34"/>
      <c r="D45" s="35">
        <v>4</v>
      </c>
      <c r="E45" s="35">
        <v>0.1</v>
      </c>
      <c r="F45" s="35">
        <v>1.1000000000000001</v>
      </c>
      <c r="G45" s="35">
        <v>0.2</v>
      </c>
      <c r="H45" s="35">
        <v>1.2</v>
      </c>
      <c r="I45" s="35">
        <v>10.8</v>
      </c>
      <c r="J45" s="35">
        <v>10.8</v>
      </c>
      <c r="K45" s="35">
        <v>0.3</v>
      </c>
      <c r="L45" s="35">
        <v>1.1000000000000001</v>
      </c>
      <c r="M45" s="35">
        <v>2.1</v>
      </c>
      <c r="N45" s="35">
        <v>1.2</v>
      </c>
      <c r="O45" s="35">
        <v>1.2</v>
      </c>
      <c r="P45" s="35">
        <v>1.5</v>
      </c>
      <c r="Q45" s="35">
        <v>7.5</v>
      </c>
      <c r="R45" s="35">
        <v>9.6</v>
      </c>
      <c r="S45" s="35">
        <v>9.3000000000000007</v>
      </c>
      <c r="T45" s="35">
        <v>6.4</v>
      </c>
      <c r="U45" s="35">
        <v>27.2</v>
      </c>
      <c r="V45" s="39">
        <v>16.600000000000001</v>
      </c>
      <c r="W45" s="47">
        <v>112.2</v>
      </c>
      <c r="Z45" s="44">
        <f>SUM(C45:V45)</f>
        <v>112.20000000000002</v>
      </c>
      <c r="AA45" t="s">
        <v>74</v>
      </c>
      <c r="AB45">
        <f>C7+D12+E17+F8+G9+H10+J4+I21+K13+L11+M20+N18+O19+P16+Q14+R15+S5+T22+U6</f>
        <v>112.2</v>
      </c>
    </row>
    <row r="46" spans="1:28" ht="15.75" thickBot="1">
      <c r="A46">
        <v>23</v>
      </c>
      <c r="B46" s="34" t="s">
        <v>88</v>
      </c>
      <c r="C46" s="41" t="s">
        <v>33</v>
      </c>
      <c r="D46" s="42" t="s">
        <v>36</v>
      </c>
      <c r="E46" s="42" t="s">
        <v>37</v>
      </c>
      <c r="F46" s="42" t="s">
        <v>34</v>
      </c>
      <c r="G46" s="42" t="s">
        <v>35</v>
      </c>
      <c r="H46" s="42" t="s">
        <v>32</v>
      </c>
      <c r="I46" s="42" t="s">
        <v>24</v>
      </c>
      <c r="J46" s="42" t="s">
        <v>40</v>
      </c>
      <c r="K46" s="42" t="s">
        <v>39</v>
      </c>
      <c r="L46" s="42" t="s">
        <v>28</v>
      </c>
      <c r="M46" s="42" t="s">
        <v>27</v>
      </c>
      <c r="N46" s="42" t="s">
        <v>26</v>
      </c>
      <c r="O46" s="42" t="s">
        <v>25</v>
      </c>
      <c r="P46" s="42" t="s">
        <v>22</v>
      </c>
      <c r="Q46" s="42" t="s">
        <v>29</v>
      </c>
      <c r="R46" s="42" t="s">
        <v>31</v>
      </c>
      <c r="S46" s="42" t="s">
        <v>30</v>
      </c>
      <c r="T46" s="42" t="s">
        <v>23</v>
      </c>
      <c r="U46" s="42" t="s">
        <v>38</v>
      </c>
      <c r="V46" s="46" t="s">
        <v>33</v>
      </c>
      <c r="W46" s="47" t="s">
        <v>76</v>
      </c>
      <c r="Z46" s="39"/>
    </row>
    <row r="47" spans="1:28" ht="15.75" thickBot="1">
      <c r="A47">
        <v>24</v>
      </c>
      <c r="B47" s="34"/>
      <c r="D47" s="35">
        <v>0.2</v>
      </c>
      <c r="E47" s="35">
        <v>1.1000000000000001</v>
      </c>
      <c r="F47" s="35">
        <v>0.2</v>
      </c>
      <c r="G47" s="35">
        <v>1.2</v>
      </c>
      <c r="H47" s="35">
        <v>6.3</v>
      </c>
      <c r="I47" s="35">
        <v>4.5</v>
      </c>
      <c r="J47" s="35">
        <v>10.8</v>
      </c>
      <c r="K47" s="35">
        <v>0.3</v>
      </c>
      <c r="L47" s="35">
        <v>1.1000000000000001</v>
      </c>
      <c r="M47" s="35">
        <v>2.1</v>
      </c>
      <c r="N47" s="35">
        <v>1.2</v>
      </c>
      <c r="O47" s="35">
        <v>1.2</v>
      </c>
      <c r="P47" s="35">
        <v>1.5</v>
      </c>
      <c r="Q47" s="35">
        <v>7.5</v>
      </c>
      <c r="R47" s="35">
        <v>9.6</v>
      </c>
      <c r="S47" s="35">
        <v>9.3000000000000007</v>
      </c>
      <c r="T47" s="35">
        <v>6.4</v>
      </c>
      <c r="U47" s="35">
        <v>27.2</v>
      </c>
      <c r="V47" s="39">
        <v>18.8</v>
      </c>
      <c r="W47" s="47">
        <v>110.5</v>
      </c>
      <c r="Z47" s="44">
        <f>SUM(C47:V47)</f>
        <v>110.50000000000001</v>
      </c>
      <c r="AA47" t="s">
        <v>74</v>
      </c>
      <c r="AB47">
        <f>C7+D12+E14+F8+G9+H10+I21+J4+K13+L11+M17+N20+O19+P16+Q15+R18+S5+T22+U6</f>
        <v>110.5</v>
      </c>
    </row>
    <row r="48" spans="1:28" ht="15.75" thickBot="1">
      <c r="A48">
        <v>25</v>
      </c>
      <c r="B48" s="34" t="s">
        <v>89</v>
      </c>
      <c r="C48" s="41" t="s">
        <v>34</v>
      </c>
      <c r="D48" s="42" t="s">
        <v>37</v>
      </c>
      <c r="E48" s="42" t="s">
        <v>33</v>
      </c>
      <c r="F48" s="42" t="s">
        <v>36</v>
      </c>
      <c r="G48" s="42" t="s">
        <v>35</v>
      </c>
      <c r="H48" s="42" t="s">
        <v>32</v>
      </c>
      <c r="I48" s="42" t="s">
        <v>24</v>
      </c>
      <c r="J48" s="42" t="s">
        <v>40</v>
      </c>
      <c r="K48" s="42" t="s">
        <v>39</v>
      </c>
      <c r="L48" s="42" t="s">
        <v>28</v>
      </c>
      <c r="M48" s="42" t="s">
        <v>27</v>
      </c>
      <c r="N48" s="42" t="s">
        <v>26</v>
      </c>
      <c r="O48" s="42" t="s">
        <v>25</v>
      </c>
      <c r="P48" s="42" t="s">
        <v>22</v>
      </c>
      <c r="Q48" s="42" t="s">
        <v>29</v>
      </c>
      <c r="R48" s="42" t="s">
        <v>31</v>
      </c>
      <c r="S48" s="42" t="s">
        <v>30</v>
      </c>
      <c r="T48" s="42" t="s">
        <v>23</v>
      </c>
      <c r="U48" s="42" t="s">
        <v>38</v>
      </c>
      <c r="V48" s="46" t="s">
        <v>34</v>
      </c>
      <c r="W48" s="47" t="s">
        <v>76</v>
      </c>
      <c r="Z48" s="39"/>
    </row>
    <row r="49" spans="1:28" ht="15.75" thickBot="1">
      <c r="A49">
        <v>26</v>
      </c>
      <c r="B49" s="34"/>
      <c r="D49" s="35">
        <v>0.2</v>
      </c>
      <c r="E49" s="35">
        <v>1</v>
      </c>
      <c r="F49" s="35">
        <v>0.2</v>
      </c>
      <c r="G49" s="35">
        <v>2.2999999999999998</v>
      </c>
      <c r="H49" s="35">
        <v>6.3</v>
      </c>
      <c r="I49" s="35">
        <v>4.5</v>
      </c>
      <c r="J49" s="35">
        <v>10.8</v>
      </c>
      <c r="K49" s="35">
        <v>0.3</v>
      </c>
      <c r="L49" s="35">
        <v>1.1000000000000001</v>
      </c>
      <c r="M49" s="35">
        <v>2.1</v>
      </c>
      <c r="N49" s="35">
        <v>1.2</v>
      </c>
      <c r="O49" s="35">
        <v>1.2</v>
      </c>
      <c r="P49" s="35">
        <v>1.5</v>
      </c>
      <c r="Q49" s="35">
        <v>7.5</v>
      </c>
      <c r="R49" s="35">
        <v>9.6</v>
      </c>
      <c r="S49" s="35">
        <v>9.3000000000000007</v>
      </c>
      <c r="T49" s="35">
        <v>6.4</v>
      </c>
      <c r="U49" s="35">
        <v>27.2</v>
      </c>
      <c r="V49" s="39">
        <v>18.2</v>
      </c>
      <c r="W49" s="47">
        <v>110.9</v>
      </c>
      <c r="Z49" s="44">
        <f>SUM(C49:V49)</f>
        <v>110.90000000000002</v>
      </c>
      <c r="AA49" t="s">
        <v>74</v>
      </c>
      <c r="AB49">
        <f>C7+D12+E14+F8+G9+H10+I21+J4+K13+L11+M17+N19+O20+P18+Q15+R16+S5+T22+U6</f>
        <v>110.89999999999999</v>
      </c>
    </row>
    <row r="50" spans="1:28" ht="15.75" thickBot="1">
      <c r="A50">
        <v>27</v>
      </c>
      <c r="B50" s="34" t="s">
        <v>90</v>
      </c>
      <c r="C50" s="41" t="s">
        <v>35</v>
      </c>
      <c r="D50" s="42" t="s">
        <v>34</v>
      </c>
      <c r="E50" s="42" t="s">
        <v>37</v>
      </c>
      <c r="F50" s="42" t="s">
        <v>33</v>
      </c>
      <c r="G50" s="42" t="s">
        <v>36</v>
      </c>
      <c r="H50" s="42" t="s">
        <v>32</v>
      </c>
      <c r="I50" s="42" t="s">
        <v>24</v>
      </c>
      <c r="J50" s="42" t="s">
        <v>40</v>
      </c>
      <c r="K50" s="42" t="s">
        <v>39</v>
      </c>
      <c r="L50" s="42" t="s">
        <v>28</v>
      </c>
      <c r="M50" s="42" t="s">
        <v>27</v>
      </c>
      <c r="N50" s="42" t="s">
        <v>26</v>
      </c>
      <c r="O50" s="42" t="s">
        <v>25</v>
      </c>
      <c r="P50" s="42" t="s">
        <v>22</v>
      </c>
      <c r="Q50" s="42" t="s">
        <v>29</v>
      </c>
      <c r="R50" s="42" t="s">
        <v>31</v>
      </c>
      <c r="S50" s="42" t="s">
        <v>30</v>
      </c>
      <c r="T50" s="42" t="s">
        <v>23</v>
      </c>
      <c r="U50" s="42" t="s">
        <v>38</v>
      </c>
      <c r="V50" s="46" t="s">
        <v>35</v>
      </c>
      <c r="W50" s="47" t="s">
        <v>76</v>
      </c>
      <c r="Z50" s="39"/>
    </row>
    <row r="51" spans="1:28" ht="15.75" thickBot="1">
      <c r="A51">
        <v>28</v>
      </c>
      <c r="B51" s="34"/>
      <c r="D51" s="35">
        <v>1.2</v>
      </c>
      <c r="E51" s="35">
        <v>0.2</v>
      </c>
      <c r="F51" s="35">
        <v>1</v>
      </c>
      <c r="G51" s="35">
        <v>0.2</v>
      </c>
      <c r="H51" s="35">
        <v>4</v>
      </c>
      <c r="I51" s="35">
        <v>4.5</v>
      </c>
      <c r="J51" s="35">
        <v>10.8</v>
      </c>
      <c r="K51" s="35">
        <v>0.3</v>
      </c>
      <c r="L51" s="35">
        <v>1.1000000000000001</v>
      </c>
      <c r="M51" s="35">
        <v>2.1</v>
      </c>
      <c r="N51" s="35">
        <v>1.2</v>
      </c>
      <c r="O51" s="35">
        <v>1.2</v>
      </c>
      <c r="P51" s="35">
        <v>1.5</v>
      </c>
      <c r="Q51" s="35">
        <v>7.5</v>
      </c>
      <c r="R51" s="35">
        <v>9.6</v>
      </c>
      <c r="S51" s="35">
        <v>9.3000000000000007</v>
      </c>
      <c r="T51" s="35">
        <v>6.4</v>
      </c>
      <c r="U51" s="35">
        <v>27.2</v>
      </c>
      <c r="V51" s="39">
        <v>18.7</v>
      </c>
      <c r="W51" s="47">
        <v>108</v>
      </c>
      <c r="Z51" s="44">
        <f>SUM(C51:V51)</f>
        <v>108</v>
      </c>
      <c r="AA51" t="s">
        <v>74</v>
      </c>
      <c r="AB51">
        <f>C7+D12+E14+F8+G9+H10+I21+J4+K13+L11+M18+N19+O17+P20+Q15+R16+S5+T22+U6</f>
        <v>108</v>
      </c>
    </row>
    <row r="52" spans="1:28" ht="15.75" thickBot="1">
      <c r="A52">
        <v>29</v>
      </c>
      <c r="B52" s="34" t="s">
        <v>91</v>
      </c>
      <c r="C52" s="41" t="s">
        <v>36</v>
      </c>
      <c r="D52" s="42" t="s">
        <v>33</v>
      </c>
      <c r="E52" s="42" t="s">
        <v>37</v>
      </c>
      <c r="F52" s="42" t="s">
        <v>34</v>
      </c>
      <c r="G52" s="42" t="s">
        <v>35</v>
      </c>
      <c r="H52" s="42" t="s">
        <v>32</v>
      </c>
      <c r="I52" s="42" t="s">
        <v>24</v>
      </c>
      <c r="J52" s="42" t="s">
        <v>40</v>
      </c>
      <c r="K52" s="42" t="s">
        <v>39</v>
      </c>
      <c r="L52" s="42" t="s">
        <v>28</v>
      </c>
      <c r="M52" s="42" t="s">
        <v>27</v>
      </c>
      <c r="N52" s="42" t="s">
        <v>26</v>
      </c>
      <c r="O52" s="42" t="s">
        <v>25</v>
      </c>
      <c r="P52" s="42" t="s">
        <v>22</v>
      </c>
      <c r="Q52" s="42" t="s">
        <v>29</v>
      </c>
      <c r="R52" s="42" t="s">
        <v>31</v>
      </c>
      <c r="S52" s="42" t="s">
        <v>30</v>
      </c>
      <c r="T52" s="42" t="s">
        <v>23</v>
      </c>
      <c r="U52" s="42" t="s">
        <v>38</v>
      </c>
      <c r="V52" s="46" t="s">
        <v>36</v>
      </c>
      <c r="W52" s="47" t="s">
        <v>76</v>
      </c>
      <c r="Z52" s="39"/>
    </row>
    <row r="53" spans="1:28" ht="15.75" thickBot="1">
      <c r="A53">
        <v>30</v>
      </c>
      <c r="B53" s="34"/>
      <c r="D53" s="35">
        <v>0.1</v>
      </c>
      <c r="E53" s="35">
        <v>1.1000000000000001</v>
      </c>
      <c r="F53" s="35">
        <v>0.2</v>
      </c>
      <c r="G53" s="35">
        <v>1.2</v>
      </c>
      <c r="H53" s="35">
        <v>6.3</v>
      </c>
      <c r="I53" s="35">
        <v>4.5</v>
      </c>
      <c r="J53" s="35">
        <v>10.8</v>
      </c>
      <c r="K53" s="35">
        <v>0.3</v>
      </c>
      <c r="L53" s="35">
        <v>1.1000000000000001</v>
      </c>
      <c r="M53" s="35">
        <v>2.1</v>
      </c>
      <c r="N53" s="35">
        <v>1.2</v>
      </c>
      <c r="O53" s="35">
        <v>1.2</v>
      </c>
      <c r="P53" s="35">
        <v>1.5</v>
      </c>
      <c r="Q53" s="35">
        <v>7.5</v>
      </c>
      <c r="R53" s="35">
        <v>9.6</v>
      </c>
      <c r="S53" s="35">
        <v>9.3000000000000007</v>
      </c>
      <c r="T53" s="35">
        <v>6.4</v>
      </c>
      <c r="U53" s="35">
        <v>27.2</v>
      </c>
      <c r="V53" s="39">
        <v>18.8</v>
      </c>
      <c r="W53" s="47">
        <v>110.4</v>
      </c>
      <c r="Z53" s="44">
        <f>SUM(C53:V53)</f>
        <v>110.40000000000002</v>
      </c>
      <c r="AA53" t="s">
        <v>74</v>
      </c>
      <c r="AB53">
        <f>C7+D12+E14+F8+G9+H10+I21+J4+K13+L11+M17+N18+O19+P16+Q20+R15+S5+T22+U6</f>
        <v>110.39999999999999</v>
      </c>
    </row>
    <row r="54" spans="1:28" ht="15.75" thickBot="1">
      <c r="A54">
        <v>31</v>
      </c>
      <c r="B54" s="34" t="s">
        <v>92</v>
      </c>
      <c r="C54" s="41" t="s">
        <v>37</v>
      </c>
      <c r="D54" s="42" t="s">
        <v>34</v>
      </c>
      <c r="E54" s="42" t="s">
        <v>36</v>
      </c>
      <c r="F54" s="42" t="s">
        <v>33</v>
      </c>
      <c r="G54" s="42" t="s">
        <v>35</v>
      </c>
      <c r="H54" s="42" t="s">
        <v>32</v>
      </c>
      <c r="I54" s="42" t="s">
        <v>24</v>
      </c>
      <c r="J54" s="42" t="s">
        <v>40</v>
      </c>
      <c r="K54" s="42" t="s">
        <v>39</v>
      </c>
      <c r="L54" s="42" t="s">
        <v>28</v>
      </c>
      <c r="M54" s="42" t="s">
        <v>27</v>
      </c>
      <c r="N54" s="42" t="s">
        <v>26</v>
      </c>
      <c r="O54" s="42" t="s">
        <v>25</v>
      </c>
      <c r="P54" s="42" t="s">
        <v>22</v>
      </c>
      <c r="Q54" s="42" t="s">
        <v>29</v>
      </c>
      <c r="R54" s="42" t="s">
        <v>31</v>
      </c>
      <c r="S54" s="42" t="s">
        <v>30</v>
      </c>
      <c r="T54" s="42" t="s">
        <v>23</v>
      </c>
      <c r="U54" s="42" t="s">
        <v>38</v>
      </c>
      <c r="V54" s="46" t="s">
        <v>37</v>
      </c>
      <c r="W54" s="47" t="s">
        <v>76</v>
      </c>
      <c r="Z54" s="39"/>
    </row>
    <row r="55" spans="1:28" ht="15.75" thickBot="1">
      <c r="A55">
        <v>32</v>
      </c>
      <c r="B55" s="34"/>
      <c r="D55" s="35">
        <v>0.2</v>
      </c>
      <c r="E55" s="35">
        <v>1.2</v>
      </c>
      <c r="F55" s="35">
        <v>0.1</v>
      </c>
      <c r="G55" s="35">
        <v>2.4</v>
      </c>
      <c r="H55" s="35">
        <v>6.3</v>
      </c>
      <c r="I55" s="35">
        <v>4.5</v>
      </c>
      <c r="J55" s="35">
        <v>10.8</v>
      </c>
      <c r="K55" s="35">
        <v>0.3</v>
      </c>
      <c r="L55" s="35">
        <v>1.1000000000000001</v>
      </c>
      <c r="M55" s="35">
        <v>2.1</v>
      </c>
      <c r="N55" s="35">
        <v>1.2</v>
      </c>
      <c r="O55" s="35">
        <v>1.2</v>
      </c>
      <c r="P55" s="35">
        <v>1.5</v>
      </c>
      <c r="Q55" s="35">
        <v>7.5</v>
      </c>
      <c r="R55" s="35">
        <v>9.6</v>
      </c>
      <c r="S55" s="35">
        <v>9.3000000000000007</v>
      </c>
      <c r="T55" s="35">
        <v>6.4</v>
      </c>
      <c r="U55" s="35">
        <v>27.2</v>
      </c>
      <c r="V55" s="39">
        <v>18.399999999999999</v>
      </c>
      <c r="W55" s="47">
        <v>111.3</v>
      </c>
      <c r="Z55" s="44">
        <f>SUM(C55:V55)</f>
        <v>111.30000000000001</v>
      </c>
      <c r="AA55" t="s">
        <v>74</v>
      </c>
      <c r="AB55">
        <f>C7+D12+E14+F8+G9+H10+I21+J4+K13+L11+M17+N18+O19+P15+Q16+R20+S5+T22+U6</f>
        <v>111.3</v>
      </c>
    </row>
    <row r="56" spans="1:28" ht="15.75" thickBot="1">
      <c r="A56">
        <v>33</v>
      </c>
      <c r="B56" s="34" t="s">
        <v>93</v>
      </c>
      <c r="C56" s="41" t="s">
        <v>38</v>
      </c>
      <c r="D56" s="42" t="s">
        <v>40</v>
      </c>
      <c r="E56" s="42" t="s">
        <v>39</v>
      </c>
      <c r="F56" s="42" t="s">
        <v>28</v>
      </c>
      <c r="G56" s="42" t="s">
        <v>27</v>
      </c>
      <c r="H56" s="42" t="s">
        <v>26</v>
      </c>
      <c r="I56" s="42" t="s">
        <v>25</v>
      </c>
      <c r="J56" s="42" t="s">
        <v>22</v>
      </c>
      <c r="K56" s="42" t="s">
        <v>29</v>
      </c>
      <c r="L56" s="42" t="s">
        <v>31</v>
      </c>
      <c r="M56" s="42" t="s">
        <v>30</v>
      </c>
      <c r="N56" s="42" t="s">
        <v>23</v>
      </c>
      <c r="O56" s="42" t="s">
        <v>24</v>
      </c>
      <c r="P56" s="42" t="s">
        <v>32</v>
      </c>
      <c r="Q56" s="42" t="s">
        <v>36</v>
      </c>
      <c r="R56" s="42" t="s">
        <v>33</v>
      </c>
      <c r="S56" s="42" t="s">
        <v>37</v>
      </c>
      <c r="T56" s="42" t="s">
        <v>34</v>
      </c>
      <c r="U56" s="42" t="s">
        <v>35</v>
      </c>
      <c r="V56" s="46" t="s">
        <v>38</v>
      </c>
      <c r="W56" s="47" t="s">
        <v>76</v>
      </c>
      <c r="Z56" s="39"/>
    </row>
    <row r="57" spans="1:28" ht="15.75" thickBot="1">
      <c r="A57">
        <v>34</v>
      </c>
      <c r="B57" s="34"/>
      <c r="D57" s="35">
        <v>13.7</v>
      </c>
      <c r="E57" s="35">
        <v>0.3</v>
      </c>
      <c r="F57" s="35">
        <v>1.1000000000000001</v>
      </c>
      <c r="G57" s="35">
        <v>2.1</v>
      </c>
      <c r="H57" s="35">
        <v>1.2</v>
      </c>
      <c r="I57" s="35">
        <v>1.2</v>
      </c>
      <c r="J57" s="35">
        <v>1.5</v>
      </c>
      <c r="K57" s="35">
        <v>7.5</v>
      </c>
      <c r="L57" s="35">
        <v>9.6</v>
      </c>
      <c r="M57" s="35">
        <v>9.3000000000000007</v>
      </c>
      <c r="N57" s="35">
        <v>6.4</v>
      </c>
      <c r="O57" s="35">
        <v>20.7</v>
      </c>
      <c r="P57" s="35">
        <v>4.5</v>
      </c>
      <c r="Q57" s="35">
        <v>4</v>
      </c>
      <c r="R57" s="35">
        <v>0.1</v>
      </c>
      <c r="S57" s="35">
        <v>1.1000000000000001</v>
      </c>
      <c r="T57" s="35">
        <v>0.2</v>
      </c>
      <c r="U57" s="35">
        <v>1.2</v>
      </c>
      <c r="V57" s="39">
        <v>18.7</v>
      </c>
      <c r="W57" s="47">
        <v>104.4</v>
      </c>
      <c r="Z57" s="44">
        <f>SUM(C57:V57)</f>
        <v>104.39999999999999</v>
      </c>
      <c r="AA57" t="s">
        <v>74</v>
      </c>
      <c r="AB57">
        <f>C7+D12+E5+F8+G9+H10+I21+J4+K13+L11+M6+N18+O19+P16+Q14+R15+S17+T22+U20</f>
        <v>104.39999999999999</v>
      </c>
    </row>
    <row r="58" spans="1:28" ht="15.75" thickBot="1">
      <c r="A58">
        <v>35</v>
      </c>
      <c r="B58" s="34" t="s">
        <v>94</v>
      </c>
      <c r="C58" s="41" t="s">
        <v>39</v>
      </c>
      <c r="D58" s="42" t="s">
        <v>40</v>
      </c>
      <c r="E58" s="42" t="s">
        <v>28</v>
      </c>
      <c r="F58" s="42" t="s">
        <v>27</v>
      </c>
      <c r="G58" s="42" t="s">
        <v>26</v>
      </c>
      <c r="H58" s="42" t="s">
        <v>25</v>
      </c>
      <c r="I58" s="42" t="s">
        <v>22</v>
      </c>
      <c r="J58" s="42" t="s">
        <v>29</v>
      </c>
      <c r="K58" s="42" t="s">
        <v>31</v>
      </c>
      <c r="L58" s="42" t="s">
        <v>30</v>
      </c>
      <c r="M58" s="42" t="s">
        <v>23</v>
      </c>
      <c r="N58" s="42" t="s">
        <v>24</v>
      </c>
      <c r="O58" s="42" t="s">
        <v>32</v>
      </c>
      <c r="P58" s="42" t="s">
        <v>36</v>
      </c>
      <c r="Q58" s="42" t="s">
        <v>33</v>
      </c>
      <c r="R58" s="42" t="s">
        <v>37</v>
      </c>
      <c r="S58" s="42" t="s">
        <v>34</v>
      </c>
      <c r="T58" s="42" t="s">
        <v>35</v>
      </c>
      <c r="U58" s="42" t="s">
        <v>38</v>
      </c>
      <c r="V58" s="46" t="s">
        <v>39</v>
      </c>
      <c r="W58" s="47" t="s">
        <v>76</v>
      </c>
      <c r="Z58" s="39"/>
    </row>
    <row r="59" spans="1:28" ht="15.75" thickBot="1">
      <c r="A59">
        <v>36</v>
      </c>
      <c r="B59" s="34"/>
      <c r="D59" s="35">
        <v>0.4</v>
      </c>
      <c r="E59" s="35">
        <v>0.8</v>
      </c>
      <c r="F59" s="35">
        <v>2.1</v>
      </c>
      <c r="G59" s="35">
        <v>1.2</v>
      </c>
      <c r="H59" s="35">
        <v>1.2</v>
      </c>
      <c r="I59" s="35">
        <v>1.5</v>
      </c>
      <c r="J59" s="35">
        <v>7.5</v>
      </c>
      <c r="K59" s="35">
        <v>9.6</v>
      </c>
      <c r="L59" s="35">
        <v>9.3000000000000007</v>
      </c>
      <c r="M59" s="35">
        <v>6.4</v>
      </c>
      <c r="N59" s="35">
        <v>20.7</v>
      </c>
      <c r="O59" s="35">
        <v>4.5</v>
      </c>
      <c r="P59" s="35">
        <v>4</v>
      </c>
      <c r="Q59" s="35">
        <v>0.1</v>
      </c>
      <c r="R59" s="35">
        <v>1.1000000000000001</v>
      </c>
      <c r="S59" s="35">
        <v>0.2</v>
      </c>
      <c r="T59" s="35">
        <v>1.2</v>
      </c>
      <c r="U59" s="35">
        <v>18.7</v>
      </c>
      <c r="V59" s="39">
        <v>14.4</v>
      </c>
      <c r="W59" s="47">
        <v>104.9</v>
      </c>
      <c r="Z59" s="44">
        <f>SUM(C59:V59)</f>
        <v>104.89999999999999</v>
      </c>
      <c r="AA59" t="s">
        <v>74</v>
      </c>
      <c r="AB59">
        <f>C7+D12+E5+F8+G9+H10+I22+J4+K13+L11+M6+N18+O19+P16+Q14+R15+S17+T20+U21</f>
        <v>104.90000000000002</v>
      </c>
    </row>
    <row r="60" spans="1:28" ht="15.75" thickBot="1">
      <c r="A60">
        <v>37</v>
      </c>
      <c r="B60" s="34" t="s">
        <v>95</v>
      </c>
      <c r="C60" s="41" t="s">
        <v>40</v>
      </c>
      <c r="D60" s="42" t="s">
        <v>39</v>
      </c>
      <c r="E60" s="42" t="s">
        <v>28</v>
      </c>
      <c r="F60" s="42" t="s">
        <v>27</v>
      </c>
      <c r="G60" s="42" t="s">
        <v>26</v>
      </c>
      <c r="H60" s="42" t="s">
        <v>25</v>
      </c>
      <c r="I60" s="42" t="s">
        <v>22</v>
      </c>
      <c r="J60" s="42" t="s">
        <v>29</v>
      </c>
      <c r="K60" s="42" t="s">
        <v>31</v>
      </c>
      <c r="L60" s="42" t="s">
        <v>30</v>
      </c>
      <c r="M60" s="42" t="s">
        <v>23</v>
      </c>
      <c r="N60" s="42" t="s">
        <v>24</v>
      </c>
      <c r="O60" s="42" t="s">
        <v>32</v>
      </c>
      <c r="P60" s="42" t="s">
        <v>36</v>
      </c>
      <c r="Q60" s="42" t="s">
        <v>33</v>
      </c>
      <c r="R60" s="42" t="s">
        <v>37</v>
      </c>
      <c r="S60" s="42" t="s">
        <v>34</v>
      </c>
      <c r="T60" s="42" t="s">
        <v>35</v>
      </c>
      <c r="U60" s="42" t="s">
        <v>38</v>
      </c>
      <c r="V60" s="46" t="s">
        <v>40</v>
      </c>
      <c r="W60" s="47" t="s">
        <v>76</v>
      </c>
      <c r="Z60" s="39"/>
    </row>
    <row r="61" spans="1:28" ht="15.75" thickBot="1">
      <c r="A61">
        <v>38</v>
      </c>
      <c r="B61" s="34"/>
      <c r="C61" s="43"/>
      <c r="D61" s="43">
        <v>0.3</v>
      </c>
      <c r="E61" s="43">
        <v>1.1000000000000001</v>
      </c>
      <c r="F61" s="43">
        <v>2.1</v>
      </c>
      <c r="G61" s="43">
        <v>1.2</v>
      </c>
      <c r="H61" s="43">
        <v>1.2</v>
      </c>
      <c r="I61" s="43">
        <v>1.5</v>
      </c>
      <c r="J61" s="43">
        <v>7.5</v>
      </c>
      <c r="K61" s="43">
        <v>9.6</v>
      </c>
      <c r="L61" s="43">
        <v>9.3000000000000007</v>
      </c>
      <c r="M61" s="43">
        <v>6.4</v>
      </c>
      <c r="N61" s="43">
        <v>20.7</v>
      </c>
      <c r="O61" s="43">
        <v>4.5</v>
      </c>
      <c r="P61" s="43">
        <v>4</v>
      </c>
      <c r="Q61" s="43">
        <v>0.1</v>
      </c>
      <c r="R61" s="43">
        <v>1.1000000000000001</v>
      </c>
      <c r="S61" s="43">
        <v>0.2</v>
      </c>
      <c r="T61" s="43">
        <v>1.2</v>
      </c>
      <c r="U61" s="43">
        <v>18.7</v>
      </c>
      <c r="V61" s="39">
        <v>13.7</v>
      </c>
      <c r="W61" s="47">
        <v>104.4</v>
      </c>
      <c r="Z61" s="44">
        <f>SUM(C61:V61)</f>
        <v>104.39999999999999</v>
      </c>
      <c r="AA61" t="s">
        <v>74</v>
      </c>
      <c r="AB61">
        <f>C7+D12+E5+F8+G9+H10+I21+J4+K13+L11+M6+N18+O19+P16+Q14+R15+S17+T22+U20</f>
        <v>104.39999999999999</v>
      </c>
    </row>
    <row r="62" spans="1:28">
      <c r="B62" s="40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8" ht="15.75" thickBot="1">
      <c r="B63" s="40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Z63">
        <f>MIN(Z25:Z61)</f>
        <v>104.39999999999999</v>
      </c>
    </row>
    <row r="64" spans="1:28" ht="15.75" thickBot="1">
      <c r="B64" s="34" t="s">
        <v>93</v>
      </c>
      <c r="C64" s="41" t="s">
        <v>38</v>
      </c>
      <c r="D64" s="42" t="s">
        <v>40</v>
      </c>
      <c r="E64" s="42" t="s">
        <v>39</v>
      </c>
      <c r="F64" s="42" t="s">
        <v>28</v>
      </c>
      <c r="G64" s="42" t="s">
        <v>27</v>
      </c>
      <c r="H64" s="42" t="s">
        <v>26</v>
      </c>
      <c r="I64" s="42" t="s">
        <v>25</v>
      </c>
      <c r="J64" s="42" t="s">
        <v>22</v>
      </c>
      <c r="K64" s="42" t="s">
        <v>29</v>
      </c>
      <c r="L64" s="42" t="s">
        <v>31</v>
      </c>
      <c r="M64" s="42" t="s">
        <v>30</v>
      </c>
      <c r="N64" s="42" t="s">
        <v>23</v>
      </c>
      <c r="O64" s="42" t="s">
        <v>24</v>
      </c>
      <c r="P64" s="42" t="s">
        <v>32</v>
      </c>
      <c r="Q64" s="42" t="s">
        <v>36</v>
      </c>
      <c r="R64" s="42" t="s">
        <v>33</v>
      </c>
      <c r="S64" s="42" t="s">
        <v>37</v>
      </c>
      <c r="T64" s="42" t="s">
        <v>34</v>
      </c>
      <c r="U64" s="42" t="s">
        <v>35</v>
      </c>
      <c r="V64" s="46" t="s">
        <v>38</v>
      </c>
      <c r="W64" s="47" t="s">
        <v>76</v>
      </c>
    </row>
    <row r="65" spans="2:26" ht="15.75" thickBot="1">
      <c r="B65" s="34"/>
      <c r="D65" s="35">
        <v>13.7</v>
      </c>
      <c r="E65" s="35">
        <v>0.3</v>
      </c>
      <c r="F65" s="35">
        <v>1.1000000000000001</v>
      </c>
      <c r="G65" s="35">
        <v>2.1</v>
      </c>
      <c r="H65" s="35">
        <v>1.2</v>
      </c>
      <c r="I65" s="35">
        <v>1.2</v>
      </c>
      <c r="J65" s="35">
        <v>1.5</v>
      </c>
      <c r="K65" s="35">
        <v>7.5</v>
      </c>
      <c r="L65" s="35">
        <v>9.6</v>
      </c>
      <c r="M65" s="35">
        <v>9.3000000000000007</v>
      </c>
      <c r="N65" s="35">
        <v>6.4</v>
      </c>
      <c r="O65" s="35">
        <v>20.7</v>
      </c>
      <c r="P65" s="35">
        <v>4.5</v>
      </c>
      <c r="Q65" s="35">
        <v>4</v>
      </c>
      <c r="R65" s="35">
        <v>0.1</v>
      </c>
      <c r="S65" s="35">
        <v>1.1000000000000001</v>
      </c>
      <c r="T65" s="35">
        <v>0.2</v>
      </c>
      <c r="U65" s="35">
        <v>1.2</v>
      </c>
      <c r="V65" s="39">
        <v>18.7</v>
      </c>
      <c r="W65" s="47">
        <v>104.4</v>
      </c>
      <c r="Z65">
        <f>SUM(C65:V65)</f>
        <v>104.39999999999999</v>
      </c>
    </row>
    <row r="66" spans="2:26" ht="15.75" thickBot="1">
      <c r="B66" s="40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2:26" ht="15.75" thickBot="1">
      <c r="B67" s="34" t="s">
        <v>95</v>
      </c>
      <c r="C67" s="41" t="s">
        <v>40</v>
      </c>
      <c r="D67" s="42" t="s">
        <v>39</v>
      </c>
      <c r="E67" s="42" t="s">
        <v>28</v>
      </c>
      <c r="F67" s="42" t="s">
        <v>27</v>
      </c>
      <c r="G67" s="42" t="s">
        <v>26</v>
      </c>
      <c r="H67" s="42" t="s">
        <v>25</v>
      </c>
      <c r="I67" s="42" t="s">
        <v>22</v>
      </c>
      <c r="J67" s="42" t="s">
        <v>29</v>
      </c>
      <c r="K67" s="42" t="s">
        <v>31</v>
      </c>
      <c r="L67" s="42" t="s">
        <v>30</v>
      </c>
      <c r="M67" s="42" t="s">
        <v>23</v>
      </c>
      <c r="N67" s="42" t="s">
        <v>24</v>
      </c>
      <c r="O67" s="42" t="s">
        <v>32</v>
      </c>
      <c r="P67" s="42" t="s">
        <v>36</v>
      </c>
      <c r="Q67" s="42" t="s">
        <v>33</v>
      </c>
      <c r="R67" s="42" t="s">
        <v>37</v>
      </c>
      <c r="S67" s="42" t="s">
        <v>34</v>
      </c>
      <c r="T67" s="42" t="s">
        <v>35</v>
      </c>
      <c r="U67" s="42" t="s">
        <v>38</v>
      </c>
      <c r="V67" s="46" t="s">
        <v>40</v>
      </c>
      <c r="W67" s="47" t="s">
        <v>76</v>
      </c>
    </row>
    <row r="68" spans="2:26" ht="15.75" thickBot="1">
      <c r="B68" s="34"/>
      <c r="C68" s="43"/>
      <c r="D68" s="43">
        <v>0.3</v>
      </c>
      <c r="E68" s="43">
        <v>1.1000000000000001</v>
      </c>
      <c r="F68" s="43">
        <v>2.1</v>
      </c>
      <c r="G68" s="43">
        <v>1.2</v>
      </c>
      <c r="H68" s="43">
        <v>1.2</v>
      </c>
      <c r="I68" s="43">
        <v>1.5</v>
      </c>
      <c r="J68" s="43">
        <v>7.5</v>
      </c>
      <c r="K68" s="43">
        <v>9.6</v>
      </c>
      <c r="L68" s="43">
        <v>9.3000000000000007</v>
      </c>
      <c r="M68" s="43">
        <v>6.4</v>
      </c>
      <c r="N68" s="43">
        <v>20.7</v>
      </c>
      <c r="O68" s="43">
        <v>4.5</v>
      </c>
      <c r="P68" s="43">
        <v>4</v>
      </c>
      <c r="Q68" s="43">
        <v>0.1</v>
      </c>
      <c r="R68" s="43">
        <v>1.1000000000000001</v>
      </c>
      <c r="S68" s="43">
        <v>0.2</v>
      </c>
      <c r="T68" s="43">
        <v>1.2</v>
      </c>
      <c r="U68" s="43">
        <v>18.7</v>
      </c>
      <c r="V68" s="39">
        <v>13.7</v>
      </c>
      <c r="W68" s="47">
        <v>104.4</v>
      </c>
    </row>
    <row r="69" spans="2:26">
      <c r="B69" s="40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U69" s="43"/>
    </row>
    <row r="70" spans="2:26">
      <c r="B70" s="40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2:26">
      <c r="B71" s="40"/>
      <c r="C71" s="43"/>
      <c r="D71" s="43"/>
      <c r="E71" s="43"/>
      <c r="F71" s="43"/>
      <c r="G71" s="43"/>
      <c r="H71" s="43"/>
      <c r="I71" s="43"/>
      <c r="Q71" s="43"/>
      <c r="R71" s="43"/>
      <c r="S71" s="43"/>
      <c r="T71" s="43"/>
      <c r="U71" s="43"/>
    </row>
    <row r="72" spans="2:26">
      <c r="B72" s="40"/>
      <c r="C72" s="43"/>
      <c r="D72" s="43"/>
      <c r="E72" s="43"/>
      <c r="F72" s="43"/>
      <c r="G72" s="43"/>
      <c r="H72" s="43"/>
      <c r="I72" s="43"/>
      <c r="Q72" s="43"/>
      <c r="R72" s="43"/>
      <c r="S72" s="43"/>
      <c r="T72" s="43"/>
      <c r="U72" s="43"/>
    </row>
    <row r="73" spans="2:26">
      <c r="B73" s="40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2:26">
      <c r="B74" s="40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2:26">
      <c r="B75" s="40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2:26">
      <c r="B76" s="40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2:26">
      <c r="B77" s="4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spans="2:26">
      <c r="B78" s="40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2:26">
      <c r="B79" s="40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2:26">
      <c r="B80" s="40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2:21">
      <c r="B81" s="40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spans="2:21">
      <c r="B82" s="40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2:21">
      <c r="B83" s="40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2:21">
      <c r="B84" s="40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2:21">
      <c r="B85" s="40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2:21">
      <c r="B86" s="40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2:21">
      <c r="B87" s="40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spans="2:21">
      <c r="B88" s="40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2:21">
      <c r="B89" s="40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2:21">
      <c r="B90" s="40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2:21">
      <c r="B91" s="40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2:21">
      <c r="B92" s="40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2:21">
      <c r="B93" s="40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2:21">
      <c r="B94" s="40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2:21">
      <c r="B95" s="40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2:21">
      <c r="B96" s="40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2:21">
      <c r="B97" s="40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2:21">
      <c r="B98" s="40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2:21">
      <c r="B99" s="40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2:21">
      <c r="B100" s="40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2:21">
      <c r="B101" s="40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2:21">
      <c r="B102" s="40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2:21">
      <c r="B103" s="40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  <row r="104" spans="2:21">
      <c r="B104" s="40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</row>
    <row r="105" spans="2:21">
      <c r="B105" s="40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</row>
    <row r="106" spans="2:21">
      <c r="B106" s="40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</row>
    <row r="107" spans="2:21">
      <c r="B107" s="40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</row>
    <row r="108" spans="2:21">
      <c r="B108" s="40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</row>
    <row r="109" spans="2:21">
      <c r="B109" s="40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</row>
    <row r="110" spans="2:21">
      <c r="B110" s="40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</row>
    <row r="111" spans="2:21">
      <c r="B111" s="40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</row>
    <row r="112" spans="2:21">
      <c r="B112" s="40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</row>
    <row r="113" spans="2:21">
      <c r="B113" s="40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</row>
    <row r="114" spans="2:21">
      <c r="B114" s="40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  <row r="115" spans="2:21">
      <c r="B115" s="40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</row>
    <row r="116" spans="2:21">
      <c r="B116" s="40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2:21">
      <c r="B117" s="40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 spans="2:21">
      <c r="B118" s="40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</row>
    <row r="119" spans="2:21">
      <c r="B119" s="40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</row>
    <row r="120" spans="2:21">
      <c r="B120" s="40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</row>
    <row r="121" spans="2:21">
      <c r="B121" s="40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</row>
    <row r="122" spans="2:21">
      <c r="B122" s="40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</row>
    <row r="123" spans="2:21">
      <c r="B123" s="40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</row>
    <row r="124" spans="2:21">
      <c r="B124" s="40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</row>
  </sheetData>
  <conditionalFormatting sqref="Z24:Z61">
    <cfRule type="cellIs" dxfId="0" priority="1" operator="equal">
      <formula>104.4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Z25 Z27 Z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E5DC9-ED29-4829-907F-3F187EF14D3B}">
  <dimension ref="B2:AB43"/>
  <sheetViews>
    <sheetView tabSelected="1" workbookViewId="0">
      <selection activeCell="L31" sqref="L31"/>
    </sheetView>
  </sheetViews>
  <sheetFormatPr defaultRowHeight="15"/>
  <cols>
    <col min="2" max="2" width="26" customWidth="1"/>
    <col min="6" max="6" width="24.85546875" customWidth="1"/>
    <col min="9" max="9" width="24.85546875" customWidth="1"/>
    <col min="12" max="12" width="25.85546875" customWidth="1"/>
  </cols>
  <sheetData>
    <row r="2" spans="2:28">
      <c r="C2" t="s">
        <v>96</v>
      </c>
    </row>
    <row r="3" spans="2:28">
      <c r="B3" s="39"/>
      <c r="C3" s="39"/>
      <c r="D3" s="39" t="s">
        <v>99</v>
      </c>
      <c r="E3" s="39" t="s">
        <v>22</v>
      </c>
    </row>
    <row r="4" spans="2:28">
      <c r="B4" s="39"/>
      <c r="C4" s="39"/>
      <c r="D4" s="39" t="s">
        <v>104</v>
      </c>
      <c r="E4" s="39" t="s">
        <v>25</v>
      </c>
    </row>
    <row r="5" spans="2:28">
      <c r="B5" s="39"/>
      <c r="C5" s="39"/>
      <c r="D5" s="39" t="s">
        <v>106</v>
      </c>
      <c r="E5" s="39" t="s">
        <v>27</v>
      </c>
    </row>
    <row r="6" spans="2:28" ht="15.75" thickBot="1">
      <c r="B6" s="39"/>
      <c r="C6" s="39"/>
      <c r="D6" s="39" t="s">
        <v>98</v>
      </c>
      <c r="E6" s="39" t="s">
        <v>28</v>
      </c>
    </row>
    <row r="7" spans="2:28" ht="15.75" thickBot="1">
      <c r="B7" s="39"/>
      <c r="C7" s="39"/>
      <c r="D7" s="39" t="s">
        <v>107</v>
      </c>
      <c r="E7" s="39" t="s">
        <v>40</v>
      </c>
      <c r="G7" s="34" t="s">
        <v>93</v>
      </c>
      <c r="H7" s="41" t="s">
        <v>38</v>
      </c>
      <c r="I7" s="42" t="s">
        <v>40</v>
      </c>
      <c r="J7" s="42" t="s">
        <v>39</v>
      </c>
      <c r="K7" s="42" t="s">
        <v>28</v>
      </c>
      <c r="L7" s="42" t="s">
        <v>27</v>
      </c>
      <c r="M7" s="42" t="s">
        <v>26</v>
      </c>
      <c r="N7" s="42" t="s">
        <v>25</v>
      </c>
      <c r="O7" s="42" t="s">
        <v>22</v>
      </c>
      <c r="P7" s="42" t="s">
        <v>29</v>
      </c>
      <c r="Q7" s="42" t="s">
        <v>31</v>
      </c>
      <c r="R7" s="42" t="s">
        <v>30</v>
      </c>
      <c r="S7" s="42" t="s">
        <v>23</v>
      </c>
      <c r="T7" s="42" t="s">
        <v>24</v>
      </c>
      <c r="U7" s="42" t="s">
        <v>32</v>
      </c>
      <c r="V7" s="42" t="s">
        <v>36</v>
      </c>
      <c r="W7" s="42" t="s">
        <v>33</v>
      </c>
      <c r="X7" s="42" t="s">
        <v>37</v>
      </c>
      <c r="Y7" s="42" t="s">
        <v>34</v>
      </c>
      <c r="Z7" s="42" t="s">
        <v>35</v>
      </c>
      <c r="AA7" s="46" t="s">
        <v>38</v>
      </c>
      <c r="AB7" s="47" t="s">
        <v>76</v>
      </c>
    </row>
    <row r="8" spans="2:28" ht="15.75" thickBot="1">
      <c r="B8" s="39"/>
      <c r="C8" s="39"/>
      <c r="D8" s="39" t="s">
        <v>109</v>
      </c>
      <c r="E8" s="39" t="s">
        <v>39</v>
      </c>
      <c r="G8" s="34"/>
      <c r="H8" s="35"/>
      <c r="I8" s="35">
        <v>13.7</v>
      </c>
      <c r="J8" s="35">
        <v>0.3</v>
      </c>
      <c r="K8" s="35">
        <v>1.1000000000000001</v>
      </c>
      <c r="L8" s="35">
        <v>2.1</v>
      </c>
      <c r="M8" s="35">
        <v>1.2</v>
      </c>
      <c r="N8" s="35">
        <v>1.2</v>
      </c>
      <c r="O8" s="35">
        <v>1.5</v>
      </c>
      <c r="P8" s="35">
        <v>7.5</v>
      </c>
      <c r="Q8" s="35">
        <v>9.6</v>
      </c>
      <c r="R8" s="35">
        <v>9.3000000000000007</v>
      </c>
      <c r="S8" s="35">
        <v>6.4</v>
      </c>
      <c r="T8" s="35">
        <v>20.7</v>
      </c>
      <c r="U8" s="35">
        <v>4.5</v>
      </c>
      <c r="V8" s="35">
        <v>4</v>
      </c>
      <c r="W8" s="35">
        <v>0.1</v>
      </c>
      <c r="X8" s="35">
        <v>1.1000000000000001</v>
      </c>
      <c r="Y8" s="35">
        <v>0.2</v>
      </c>
      <c r="Z8" s="35">
        <v>1.2</v>
      </c>
      <c r="AA8" s="39">
        <v>18.7</v>
      </c>
      <c r="AB8" s="47">
        <v>104.4</v>
      </c>
    </row>
    <row r="9" spans="2:28" ht="15.75" thickBot="1">
      <c r="B9" s="39"/>
      <c r="C9" s="39"/>
      <c r="D9" s="39" t="s">
        <v>51</v>
      </c>
      <c r="E9" s="39" t="s">
        <v>24</v>
      </c>
      <c r="G9" s="40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39"/>
    </row>
    <row r="10" spans="2:28" ht="15.75" thickBot="1">
      <c r="B10" s="39"/>
      <c r="C10" s="39"/>
      <c r="D10" s="39" t="s">
        <v>103</v>
      </c>
      <c r="E10" s="39" t="s">
        <v>32</v>
      </c>
      <c r="G10" s="34" t="s">
        <v>95</v>
      </c>
      <c r="H10" s="41" t="s">
        <v>40</v>
      </c>
      <c r="I10" s="42" t="s">
        <v>39</v>
      </c>
      <c r="J10" s="42" t="s">
        <v>28</v>
      </c>
      <c r="K10" s="42" t="s">
        <v>27</v>
      </c>
      <c r="L10" s="42" t="s">
        <v>26</v>
      </c>
      <c r="M10" s="42" t="s">
        <v>25</v>
      </c>
      <c r="N10" s="42" t="s">
        <v>22</v>
      </c>
      <c r="O10" s="42" t="s">
        <v>29</v>
      </c>
      <c r="P10" s="42" t="s">
        <v>31</v>
      </c>
      <c r="Q10" s="42" t="s">
        <v>30</v>
      </c>
      <c r="R10" s="42" t="s">
        <v>23</v>
      </c>
      <c r="S10" s="42" t="s">
        <v>24</v>
      </c>
      <c r="T10" s="42" t="s">
        <v>32</v>
      </c>
      <c r="U10" s="42" t="s">
        <v>36</v>
      </c>
      <c r="V10" s="42" t="s">
        <v>33</v>
      </c>
      <c r="W10" s="42" t="s">
        <v>37</v>
      </c>
      <c r="X10" s="42" t="s">
        <v>34</v>
      </c>
      <c r="Y10" s="42" t="s">
        <v>35</v>
      </c>
      <c r="Z10" s="42" t="s">
        <v>38</v>
      </c>
      <c r="AA10" s="46" t="s">
        <v>40</v>
      </c>
      <c r="AB10" s="47" t="s">
        <v>76</v>
      </c>
    </row>
    <row r="11" spans="2:28" ht="15.75" thickBot="1">
      <c r="B11" s="39"/>
      <c r="C11" s="39"/>
      <c r="D11" s="39" t="s">
        <v>101</v>
      </c>
      <c r="E11" s="39" t="s">
        <v>35</v>
      </c>
      <c r="G11" s="34"/>
      <c r="H11" s="43"/>
      <c r="I11" s="43">
        <v>0.3</v>
      </c>
      <c r="J11" s="43">
        <v>1.1000000000000001</v>
      </c>
      <c r="K11" s="43">
        <v>2.1</v>
      </c>
      <c r="L11" s="43">
        <v>1.2</v>
      </c>
      <c r="M11" s="43">
        <v>1.2</v>
      </c>
      <c r="N11" s="43">
        <v>1.5</v>
      </c>
      <c r="O11" s="43">
        <v>7.5</v>
      </c>
      <c r="P11" s="43">
        <v>9.6</v>
      </c>
      <c r="Q11" s="43">
        <v>9.3000000000000007</v>
      </c>
      <c r="R11" s="43">
        <v>6.4</v>
      </c>
      <c r="S11" s="43">
        <v>20.7</v>
      </c>
      <c r="T11" s="43">
        <v>4.5</v>
      </c>
      <c r="U11" s="43">
        <v>4</v>
      </c>
      <c r="V11" s="43">
        <v>0.1</v>
      </c>
      <c r="W11" s="43">
        <v>1.1000000000000001</v>
      </c>
      <c r="X11" s="43">
        <v>0.2</v>
      </c>
      <c r="Y11" s="43">
        <v>1.2</v>
      </c>
      <c r="Z11" s="43">
        <v>18.7</v>
      </c>
      <c r="AA11" s="39">
        <v>13.7</v>
      </c>
      <c r="AB11" s="47">
        <v>104.4</v>
      </c>
    </row>
    <row r="12" spans="2:28" ht="15.75" thickBot="1">
      <c r="B12" s="39"/>
      <c r="C12" s="39"/>
      <c r="D12" s="39" t="s">
        <v>69</v>
      </c>
      <c r="E12" s="39" t="s">
        <v>34</v>
      </c>
    </row>
    <row r="13" spans="2:28" ht="15.75" thickBot="1">
      <c r="B13" s="39"/>
      <c r="C13" s="39"/>
      <c r="D13" s="39" t="s">
        <v>102</v>
      </c>
      <c r="E13" s="39" t="s">
        <v>37</v>
      </c>
      <c r="G13" s="34" t="s">
        <v>93</v>
      </c>
      <c r="H13" s="41" t="s">
        <v>22</v>
      </c>
      <c r="I13" s="42" t="s">
        <v>29</v>
      </c>
      <c r="J13" s="42" t="s">
        <v>31</v>
      </c>
      <c r="K13" s="42" t="s">
        <v>30</v>
      </c>
      <c r="L13" s="42" t="s">
        <v>23</v>
      </c>
      <c r="M13" s="42" t="s">
        <v>24</v>
      </c>
      <c r="N13" s="42" t="s">
        <v>32</v>
      </c>
      <c r="O13" s="42" t="s">
        <v>36</v>
      </c>
      <c r="P13" s="42" t="s">
        <v>33</v>
      </c>
      <c r="Q13" s="42" t="s">
        <v>37</v>
      </c>
      <c r="R13" s="42" t="s">
        <v>34</v>
      </c>
      <c r="S13" s="42" t="s">
        <v>35</v>
      </c>
      <c r="T13" s="42" t="s">
        <v>38</v>
      </c>
      <c r="U13" s="42" t="s">
        <v>40</v>
      </c>
      <c r="V13" s="42" t="s">
        <v>39</v>
      </c>
      <c r="W13" s="42" t="s">
        <v>28</v>
      </c>
      <c r="X13" s="42" t="s">
        <v>27</v>
      </c>
      <c r="Y13" s="42" t="s">
        <v>26</v>
      </c>
      <c r="Z13" s="42" t="s">
        <v>25</v>
      </c>
      <c r="AA13" s="46" t="s">
        <v>22</v>
      </c>
      <c r="AB13" s="48" t="s">
        <v>76</v>
      </c>
    </row>
    <row r="14" spans="2:28" ht="15.75" thickBot="1">
      <c r="B14" s="39"/>
      <c r="C14" s="39"/>
      <c r="D14" s="39" t="s">
        <v>100</v>
      </c>
      <c r="E14" s="39" t="s">
        <v>33</v>
      </c>
      <c r="G14" s="34"/>
      <c r="H14" s="35"/>
      <c r="I14" s="35">
        <v>7.5</v>
      </c>
      <c r="J14" s="35">
        <v>9.6</v>
      </c>
      <c r="K14" s="35">
        <v>9.3000000000000007</v>
      </c>
      <c r="L14" s="35">
        <v>6.4</v>
      </c>
      <c r="M14" s="35">
        <v>20.7</v>
      </c>
      <c r="N14" s="35">
        <v>4.5</v>
      </c>
      <c r="O14" s="35">
        <v>4</v>
      </c>
      <c r="P14" s="35">
        <v>0.1</v>
      </c>
      <c r="Q14" s="35">
        <v>1.1000000000000001</v>
      </c>
      <c r="R14" s="35">
        <v>0.2</v>
      </c>
      <c r="S14" s="35">
        <v>1.2</v>
      </c>
      <c r="T14" s="39">
        <v>18.7</v>
      </c>
      <c r="U14" s="35">
        <v>13.7</v>
      </c>
      <c r="V14" s="35">
        <v>0.3</v>
      </c>
      <c r="W14" s="35">
        <v>1.1000000000000001</v>
      </c>
      <c r="X14" s="35">
        <v>2.1</v>
      </c>
      <c r="Y14" s="35">
        <v>1.2</v>
      </c>
      <c r="Z14" s="35">
        <v>1.2</v>
      </c>
      <c r="AA14" s="35">
        <v>1.5</v>
      </c>
      <c r="AB14" s="52">
        <f>SUM(H14:AA14)</f>
        <v>104.4</v>
      </c>
    </row>
    <row r="15" spans="2:28" ht="15.75" thickBot="1">
      <c r="B15" s="39"/>
      <c r="C15" s="39"/>
      <c r="D15" s="39" t="s">
        <v>108</v>
      </c>
      <c r="E15" s="39" t="s">
        <v>36</v>
      </c>
    </row>
    <row r="16" spans="2:28" ht="15.75" thickBot="1">
      <c r="B16" s="39"/>
      <c r="C16" s="39"/>
      <c r="D16" s="39" t="s">
        <v>110</v>
      </c>
      <c r="E16" s="39" t="s">
        <v>38</v>
      </c>
      <c r="G16" s="34" t="s">
        <v>95</v>
      </c>
      <c r="H16" s="41" t="s">
        <v>22</v>
      </c>
      <c r="I16" s="42" t="s">
        <v>29</v>
      </c>
      <c r="J16" s="42" t="s">
        <v>31</v>
      </c>
      <c r="K16" s="42" t="s">
        <v>30</v>
      </c>
      <c r="L16" s="42" t="s">
        <v>23</v>
      </c>
      <c r="M16" s="42" t="s">
        <v>24</v>
      </c>
      <c r="N16" s="42" t="s">
        <v>32</v>
      </c>
      <c r="O16" s="42" t="s">
        <v>36</v>
      </c>
      <c r="P16" s="42" t="s">
        <v>33</v>
      </c>
      <c r="Q16" s="42" t="s">
        <v>37</v>
      </c>
      <c r="R16" s="42" t="s">
        <v>34</v>
      </c>
      <c r="S16" s="42" t="s">
        <v>35</v>
      </c>
      <c r="T16" s="42" t="s">
        <v>38</v>
      </c>
      <c r="U16" s="42" t="s">
        <v>40</v>
      </c>
      <c r="V16" s="42" t="s">
        <v>39</v>
      </c>
      <c r="W16" s="42" t="s">
        <v>28</v>
      </c>
      <c r="X16" s="42" t="s">
        <v>27</v>
      </c>
      <c r="Y16" s="42" t="s">
        <v>26</v>
      </c>
      <c r="Z16" s="42" t="s">
        <v>25</v>
      </c>
      <c r="AA16" s="46" t="s">
        <v>22</v>
      </c>
      <c r="AB16" s="48" t="s">
        <v>76</v>
      </c>
    </row>
    <row r="17" spans="2:28" ht="15.75" thickBot="1">
      <c r="B17" s="39"/>
      <c r="C17" s="39"/>
      <c r="D17" s="39" t="s">
        <v>49</v>
      </c>
      <c r="E17" s="39" t="s">
        <v>23</v>
      </c>
      <c r="G17" s="34"/>
      <c r="H17" s="35"/>
      <c r="I17" s="35">
        <v>7.5</v>
      </c>
      <c r="J17" s="35">
        <v>9.6</v>
      </c>
      <c r="K17" s="35">
        <v>9.3000000000000007</v>
      </c>
      <c r="L17" s="35">
        <v>6.4</v>
      </c>
      <c r="M17" s="35">
        <v>20.7</v>
      </c>
      <c r="N17" s="35">
        <v>4.5</v>
      </c>
      <c r="O17" s="35">
        <v>4</v>
      </c>
      <c r="P17" s="35">
        <v>0.1</v>
      </c>
      <c r="Q17" s="35">
        <v>1.1000000000000001</v>
      </c>
      <c r="R17" s="35">
        <v>0.2</v>
      </c>
      <c r="S17" s="35">
        <v>1.2</v>
      </c>
      <c r="T17" s="35">
        <v>18.7</v>
      </c>
      <c r="U17" s="35">
        <v>13.7</v>
      </c>
      <c r="V17" s="35">
        <v>0.3</v>
      </c>
      <c r="W17" s="35">
        <v>1.1000000000000001</v>
      </c>
      <c r="X17" s="35">
        <v>2.1</v>
      </c>
      <c r="Y17" s="35">
        <v>1.2</v>
      </c>
      <c r="Z17" s="35">
        <v>1.2</v>
      </c>
      <c r="AA17" s="39">
        <v>1.5</v>
      </c>
      <c r="AB17" s="52">
        <f>SUM(H17:AA17)</f>
        <v>104.4</v>
      </c>
    </row>
    <row r="18" spans="2:28">
      <c r="B18" s="39"/>
      <c r="C18" s="39"/>
      <c r="D18" s="39" t="s">
        <v>53</v>
      </c>
      <c r="E18" s="39" t="s">
        <v>30</v>
      </c>
    </row>
    <row r="19" spans="2:28">
      <c r="B19" s="39"/>
      <c r="C19" s="39"/>
      <c r="D19" s="39" t="s">
        <v>55</v>
      </c>
      <c r="E19" s="39" t="s">
        <v>31</v>
      </c>
    </row>
    <row r="20" spans="2:28">
      <c r="B20" s="39"/>
      <c r="C20" s="39"/>
      <c r="D20" s="39" t="s">
        <v>60</v>
      </c>
      <c r="E20" s="39" t="s">
        <v>29</v>
      </c>
    </row>
    <row r="21" spans="2:28">
      <c r="B21" s="39"/>
      <c r="C21" s="39"/>
      <c r="D21" s="39" t="s">
        <v>105</v>
      </c>
      <c r="E21" s="39" t="s">
        <v>26</v>
      </c>
    </row>
    <row r="22" spans="2:28">
      <c r="B22" s="39" t="s">
        <v>72</v>
      </c>
      <c r="C22" s="39">
        <v>108.5</v>
      </c>
      <c r="D22" s="39"/>
      <c r="E22" s="39">
        <v>108.5</v>
      </c>
    </row>
    <row r="23" spans="2:28" ht="15.75" thickBot="1">
      <c r="I23">
        <v>104.4</v>
      </c>
    </row>
    <row r="24" spans="2:28" ht="15.75" thickBot="1">
      <c r="F24" s="77" t="s">
        <v>97</v>
      </c>
      <c r="G24" s="78"/>
      <c r="H24" s="53"/>
      <c r="I24" s="77" t="s">
        <v>111</v>
      </c>
      <c r="J24" s="78"/>
      <c r="K24" s="53"/>
      <c r="L24" s="80"/>
      <c r="M24" s="80"/>
    </row>
    <row r="25" spans="2:28">
      <c r="B25" s="18" t="s">
        <v>16</v>
      </c>
      <c r="C25" s="19" t="s">
        <v>22</v>
      </c>
      <c r="F25" s="20" t="s">
        <v>16</v>
      </c>
      <c r="G25" s="6" t="s">
        <v>22</v>
      </c>
      <c r="H25" s="53"/>
      <c r="I25" s="20" t="s">
        <v>16</v>
      </c>
      <c r="J25" s="6" t="s">
        <v>22</v>
      </c>
      <c r="K25" s="53"/>
      <c r="L25" s="79"/>
      <c r="M25" s="45"/>
    </row>
    <row r="26" spans="2:28">
      <c r="B26" s="20" t="s">
        <v>41</v>
      </c>
      <c r="C26" s="21" t="s">
        <v>23</v>
      </c>
      <c r="F26" s="20" t="s">
        <v>3</v>
      </c>
      <c r="G26" s="6" t="s">
        <v>25</v>
      </c>
      <c r="H26" s="53"/>
      <c r="I26" s="20" t="s">
        <v>43</v>
      </c>
      <c r="J26" s="6" t="s">
        <v>29</v>
      </c>
      <c r="K26" s="53"/>
      <c r="L26" s="79"/>
      <c r="M26" s="45"/>
    </row>
    <row r="27" spans="2:28">
      <c r="B27" s="20" t="s">
        <v>42</v>
      </c>
      <c r="C27" s="21" t="s">
        <v>24</v>
      </c>
      <c r="F27" s="20" t="s">
        <v>5</v>
      </c>
      <c r="G27" s="6" t="s">
        <v>27</v>
      </c>
      <c r="H27" s="53"/>
      <c r="I27" s="20" t="s">
        <v>8</v>
      </c>
      <c r="J27" s="6" t="s">
        <v>31</v>
      </c>
      <c r="K27" s="53"/>
      <c r="L27" s="79"/>
      <c r="M27" s="45"/>
    </row>
    <row r="28" spans="2:28">
      <c r="B28" s="20" t="s">
        <v>3</v>
      </c>
      <c r="C28" s="21" t="s">
        <v>25</v>
      </c>
      <c r="F28" s="20" t="s">
        <v>6</v>
      </c>
      <c r="G28" s="6" t="s">
        <v>28</v>
      </c>
      <c r="H28" s="53"/>
      <c r="I28" s="20" t="s">
        <v>7</v>
      </c>
      <c r="J28" s="6" t="s">
        <v>30</v>
      </c>
      <c r="K28" s="53"/>
      <c r="L28" s="79"/>
      <c r="M28" s="45"/>
    </row>
    <row r="29" spans="2:28">
      <c r="B29" s="20" t="s">
        <v>4</v>
      </c>
      <c r="C29" s="21" t="s">
        <v>26</v>
      </c>
      <c r="F29" s="20" t="s">
        <v>46</v>
      </c>
      <c r="G29" s="6" t="s">
        <v>40</v>
      </c>
      <c r="H29" s="53"/>
      <c r="I29" s="20" t="s">
        <v>41</v>
      </c>
      <c r="J29" s="6" t="s">
        <v>23</v>
      </c>
      <c r="K29" s="53"/>
      <c r="L29" s="79"/>
      <c r="M29" s="45"/>
    </row>
    <row r="30" spans="2:28">
      <c r="B30" s="20" t="s">
        <v>5</v>
      </c>
      <c r="C30" s="21" t="s">
        <v>27</v>
      </c>
      <c r="F30" s="20" t="s">
        <v>14</v>
      </c>
      <c r="G30" s="6" t="s">
        <v>39</v>
      </c>
      <c r="H30" s="53"/>
      <c r="I30" s="20" t="s">
        <v>42</v>
      </c>
      <c r="J30" s="6" t="s">
        <v>24</v>
      </c>
      <c r="K30" s="53"/>
      <c r="L30" s="79"/>
      <c r="M30" s="45"/>
    </row>
    <row r="31" spans="2:28">
      <c r="B31" s="20" t="s">
        <v>6</v>
      </c>
      <c r="C31" s="21" t="s">
        <v>28</v>
      </c>
      <c r="F31" s="20" t="s">
        <v>42</v>
      </c>
      <c r="G31" s="6" t="s">
        <v>24</v>
      </c>
      <c r="H31" s="53"/>
      <c r="I31" s="20" t="s">
        <v>44</v>
      </c>
      <c r="J31" s="6" t="s">
        <v>32</v>
      </c>
      <c r="K31" s="53"/>
      <c r="L31" s="79"/>
      <c r="M31" s="45"/>
    </row>
    <row r="32" spans="2:28">
      <c r="B32" s="20" t="s">
        <v>43</v>
      </c>
      <c r="C32" s="21" t="s">
        <v>29</v>
      </c>
      <c r="F32" s="20" t="s">
        <v>44</v>
      </c>
      <c r="G32" s="6" t="s">
        <v>32</v>
      </c>
      <c r="H32" s="53"/>
      <c r="I32" s="20" t="s">
        <v>12</v>
      </c>
      <c r="J32" s="6" t="s">
        <v>36</v>
      </c>
      <c r="K32" s="53"/>
      <c r="L32" s="79"/>
      <c r="M32" s="45"/>
    </row>
    <row r="33" spans="2:13">
      <c r="B33" s="20" t="s">
        <v>7</v>
      </c>
      <c r="C33" s="21" t="s">
        <v>30</v>
      </c>
      <c r="F33" s="20" t="s">
        <v>11</v>
      </c>
      <c r="G33" s="6" t="s">
        <v>35</v>
      </c>
      <c r="H33" s="53"/>
      <c r="I33" s="20" t="s">
        <v>9</v>
      </c>
      <c r="J33" s="6" t="s">
        <v>33</v>
      </c>
      <c r="K33" s="53"/>
      <c r="L33" s="79"/>
      <c r="M33" s="45"/>
    </row>
    <row r="34" spans="2:13">
      <c r="B34" s="20" t="s">
        <v>8</v>
      </c>
      <c r="C34" s="21" t="s">
        <v>31</v>
      </c>
      <c r="F34" s="20" t="s">
        <v>10</v>
      </c>
      <c r="G34" s="6" t="s">
        <v>34</v>
      </c>
      <c r="H34" s="53"/>
      <c r="I34" s="20" t="s">
        <v>19</v>
      </c>
      <c r="J34" s="6" t="s">
        <v>37</v>
      </c>
      <c r="K34" s="53"/>
      <c r="L34" s="79"/>
      <c r="M34" s="45"/>
    </row>
    <row r="35" spans="2:13">
      <c r="B35" s="20" t="s">
        <v>44</v>
      </c>
      <c r="C35" s="21" t="s">
        <v>32</v>
      </c>
      <c r="F35" s="20" t="s">
        <v>19</v>
      </c>
      <c r="G35" s="6" t="s">
        <v>37</v>
      </c>
      <c r="H35" s="53"/>
      <c r="I35" s="20" t="s">
        <v>10</v>
      </c>
      <c r="J35" s="6" t="s">
        <v>34</v>
      </c>
      <c r="K35" s="53"/>
      <c r="L35" s="79"/>
      <c r="M35" s="45"/>
    </row>
    <row r="36" spans="2:13">
      <c r="B36" s="20" t="s">
        <v>9</v>
      </c>
      <c r="C36" s="21" t="s">
        <v>33</v>
      </c>
      <c r="F36" s="20" t="s">
        <v>9</v>
      </c>
      <c r="G36" s="6" t="s">
        <v>33</v>
      </c>
      <c r="H36" s="53"/>
      <c r="I36" s="20" t="s">
        <v>11</v>
      </c>
      <c r="J36" s="6" t="s">
        <v>35</v>
      </c>
      <c r="K36" s="53"/>
      <c r="L36" s="79"/>
      <c r="M36" s="45"/>
    </row>
    <row r="37" spans="2:13">
      <c r="B37" s="20" t="s">
        <v>10</v>
      </c>
      <c r="C37" s="21" t="s">
        <v>34</v>
      </c>
      <c r="F37" s="20" t="s">
        <v>12</v>
      </c>
      <c r="G37" s="6" t="s">
        <v>36</v>
      </c>
      <c r="H37" s="53"/>
      <c r="I37" s="20" t="s">
        <v>45</v>
      </c>
      <c r="J37" s="6" t="s">
        <v>38</v>
      </c>
      <c r="K37" s="53"/>
      <c r="L37" s="79"/>
      <c r="M37" s="45"/>
    </row>
    <row r="38" spans="2:13">
      <c r="B38" s="20" t="s">
        <v>11</v>
      </c>
      <c r="C38" s="6" t="s">
        <v>35</v>
      </c>
      <c r="F38" s="20" t="s">
        <v>45</v>
      </c>
      <c r="G38" s="6" t="s">
        <v>38</v>
      </c>
      <c r="H38" s="53"/>
      <c r="I38" s="20" t="s">
        <v>46</v>
      </c>
      <c r="J38" s="6" t="s">
        <v>40</v>
      </c>
      <c r="K38" s="53"/>
      <c r="L38" s="79"/>
      <c r="M38" s="45"/>
    </row>
    <row r="39" spans="2:13">
      <c r="B39" s="20" t="s">
        <v>12</v>
      </c>
      <c r="C39" s="21" t="s">
        <v>36</v>
      </c>
      <c r="F39" s="20" t="s">
        <v>41</v>
      </c>
      <c r="G39" s="6" t="s">
        <v>23</v>
      </c>
      <c r="H39" s="53"/>
      <c r="I39" s="20" t="s">
        <v>14</v>
      </c>
      <c r="J39" s="6" t="s">
        <v>39</v>
      </c>
      <c r="K39" s="53"/>
      <c r="L39" s="79"/>
      <c r="M39" s="45"/>
    </row>
    <row r="40" spans="2:13">
      <c r="B40" s="20" t="s">
        <v>19</v>
      </c>
      <c r="C40" s="21" t="s">
        <v>37</v>
      </c>
      <c r="F40" s="20" t="s">
        <v>7</v>
      </c>
      <c r="G40" s="6" t="s">
        <v>30</v>
      </c>
      <c r="H40" s="53"/>
      <c r="I40" s="20" t="s">
        <v>6</v>
      </c>
      <c r="J40" s="6" t="s">
        <v>28</v>
      </c>
      <c r="K40" s="53"/>
      <c r="L40" s="79"/>
      <c r="M40" s="45"/>
    </row>
    <row r="41" spans="2:13">
      <c r="B41" s="20" t="s">
        <v>45</v>
      </c>
      <c r="C41" s="21" t="s">
        <v>38</v>
      </c>
      <c r="F41" s="20" t="s">
        <v>8</v>
      </c>
      <c r="G41" s="6" t="s">
        <v>31</v>
      </c>
      <c r="H41" s="53"/>
      <c r="I41" s="20" t="s">
        <v>5</v>
      </c>
      <c r="J41" s="6" t="s">
        <v>27</v>
      </c>
      <c r="K41" s="53"/>
      <c r="L41" s="79"/>
      <c r="M41" s="45"/>
    </row>
    <row r="42" spans="2:13">
      <c r="B42" s="20" t="s">
        <v>14</v>
      </c>
      <c r="C42" s="21" t="s">
        <v>39</v>
      </c>
      <c r="F42" s="20" t="s">
        <v>43</v>
      </c>
      <c r="G42" s="6" t="s">
        <v>29</v>
      </c>
      <c r="H42" s="53"/>
      <c r="I42" s="20" t="s">
        <v>4</v>
      </c>
      <c r="J42" s="6" t="s">
        <v>26</v>
      </c>
      <c r="K42" s="53"/>
      <c r="L42" s="79"/>
      <c r="M42" s="45"/>
    </row>
    <row r="43" spans="2:13" ht="15.75" thickBot="1">
      <c r="B43" s="22" t="s">
        <v>46</v>
      </c>
      <c r="C43" s="23" t="s">
        <v>40</v>
      </c>
      <c r="F43" s="22" t="s">
        <v>4</v>
      </c>
      <c r="G43" s="49" t="s">
        <v>26</v>
      </c>
      <c r="H43" s="53"/>
      <c r="I43" s="22" t="s">
        <v>3</v>
      </c>
      <c r="J43" s="49" t="s">
        <v>25</v>
      </c>
      <c r="K43" s="53"/>
      <c r="L43" s="79"/>
      <c r="M43" s="45"/>
    </row>
  </sheetData>
  <mergeCells count="2">
    <mergeCell ref="F24:G24"/>
    <mergeCell ref="I24:J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Přepis</vt:lpstr>
      <vt:lpstr>Vogel</vt:lpstr>
      <vt:lpstr>Soused</vt:lpstr>
      <vt:lpstr>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Bestahovský</dc:creator>
  <cp:lastModifiedBy>Kuba Besty</cp:lastModifiedBy>
  <dcterms:created xsi:type="dcterms:W3CDTF">2015-06-05T18:19:34Z</dcterms:created>
  <dcterms:modified xsi:type="dcterms:W3CDTF">2022-03-12T15:11:06Z</dcterms:modified>
</cp:coreProperties>
</file>