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585" windowWidth="28800" windowHeight="16080" tabRatio="500" firstSheet="2" activeTab="2"/>
  </bookViews>
  <sheets>
    <sheet name="Výsledky sklizně " sheetId="1" r:id="rId1"/>
    <sheet name="Měření tenzometry" sheetId="4" r:id="rId2"/>
    <sheet name="Přehled měření - chart" sheetId="7" r:id="rId3"/>
    <sheet name="Porovnání měření - pouze 25cm" sheetId="8" r:id="rId4"/>
    <sheet name="Porovnání měření - pouze 55cm" sheetId="9" r:id="rId5"/>
    <sheet name="Porovnání měření rostliny bez" sheetId="12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I35" i="12" l="1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E14" i="12"/>
  <c r="I13" i="12"/>
  <c r="E13" i="12"/>
  <c r="I12" i="12"/>
  <c r="E12" i="12"/>
  <c r="I11" i="12"/>
  <c r="E11" i="12"/>
  <c r="I10" i="12"/>
  <c r="E10" i="12"/>
  <c r="I9" i="12"/>
  <c r="E9" i="12"/>
  <c r="I8" i="12"/>
  <c r="E8" i="12"/>
  <c r="I7" i="12"/>
  <c r="E7" i="12"/>
  <c r="I6" i="12"/>
  <c r="E6" i="12"/>
  <c r="I5" i="12"/>
  <c r="E5" i="12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I11" i="9"/>
  <c r="E11" i="9"/>
  <c r="I10" i="9"/>
  <c r="E10" i="9"/>
  <c r="I9" i="9"/>
  <c r="E9" i="9"/>
  <c r="I8" i="9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I10" i="8"/>
  <c r="E10" i="8"/>
  <c r="I9" i="8"/>
  <c r="E9" i="8"/>
  <c r="I8" i="8"/>
  <c r="E8" i="8"/>
  <c r="I7" i="8"/>
  <c r="I6" i="4"/>
  <c r="I38" i="7" l="1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I10" i="7"/>
  <c r="E10" i="7"/>
  <c r="I9" i="7"/>
  <c r="E9" i="7"/>
  <c r="I8" i="7"/>
  <c r="E8" i="7"/>
  <c r="E16" i="4"/>
  <c r="E15" i="4"/>
  <c r="E14" i="4"/>
  <c r="E13" i="4"/>
  <c r="E12" i="4"/>
  <c r="E11" i="4"/>
  <c r="E10" i="4"/>
  <c r="E9" i="4"/>
  <c r="E8" i="4"/>
  <c r="E7" i="4"/>
  <c r="I30" i="4" l="1"/>
  <c r="I31" i="4"/>
  <c r="I32" i="4"/>
  <c r="I33" i="4"/>
  <c r="I34" i="4"/>
  <c r="I35" i="4"/>
  <c r="I36" i="4"/>
  <c r="I37" i="4"/>
  <c r="I22" i="4"/>
  <c r="I23" i="4"/>
  <c r="I24" i="4"/>
  <c r="I25" i="4"/>
  <c r="I26" i="4"/>
  <c r="I27" i="4"/>
  <c r="I28" i="4"/>
  <c r="I29" i="4"/>
  <c r="I2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7" i="4"/>
  <c r="C20" i="1" l="1"/>
  <c r="B20" i="1"/>
  <c r="F11" i="1"/>
  <c r="G11" i="1" s="1"/>
  <c r="F10" i="1"/>
  <c r="G10" i="1" s="1"/>
  <c r="F8" i="1"/>
  <c r="G8" i="1" s="1"/>
  <c r="F7" i="1"/>
  <c r="G7" i="1" s="1"/>
  <c r="F6" i="1"/>
  <c r="G6" i="1" s="1"/>
  <c r="D9" i="1"/>
  <c r="E7" i="1" s="1"/>
  <c r="B9" i="1"/>
  <c r="C8" i="1" s="1"/>
  <c r="F9" i="1" l="1"/>
  <c r="G9" i="1" s="1"/>
  <c r="C6" i="1"/>
  <c r="E8" i="1"/>
  <c r="C7" i="1"/>
  <c r="E6" i="1"/>
</calcChain>
</file>

<file path=xl/sharedStrings.xml><?xml version="1.0" encoding="utf-8"?>
<sst xmlns="http://schemas.openxmlformats.org/spreadsheetml/2006/main" count="356" uniqueCount="62">
  <si>
    <t>%</t>
  </si>
  <si>
    <t>Výsledky hodnocení sklizně červeného rybízu z pokusných keřů (červenec 2017)</t>
  </si>
  <si>
    <t>Ovoce I. kvality</t>
  </si>
  <si>
    <t>Hmotnost 100 bobulí I. kvalita</t>
  </si>
  <si>
    <t>Celkem</t>
  </si>
  <si>
    <t>Velmi dlouhe hrozny nad 15 cm</t>
  </si>
  <si>
    <t>hmotnost v g</t>
  </si>
  <si>
    <t>% z celku</t>
  </si>
  <si>
    <t>Nezavlažované keře</t>
  </si>
  <si>
    <t>Ovoce II. kvality</t>
  </si>
  <si>
    <t>Hmotnost 100 bobulí II. kvalita</t>
  </si>
  <si>
    <t>Nezavlažované keře (1)</t>
  </si>
  <si>
    <t>Zavlažované keře (2)</t>
  </si>
  <si>
    <t>Rozdíl (2-1)</t>
  </si>
  <si>
    <t xml:space="preserve">Zavlažované keře </t>
  </si>
  <si>
    <t>Velmi dlouhé hrozny nad 15 cm</t>
  </si>
  <si>
    <t>Keře bez doplňkové závlahy</t>
  </si>
  <si>
    <t>Keře s doplňkovou závlahou</t>
  </si>
  <si>
    <t>Tenzometer 1 - 25cm</t>
  </si>
  <si>
    <t>nill</t>
  </si>
  <si>
    <t xml:space="preserve">25.04. </t>
  </si>
  <si>
    <t>17.04.</t>
  </si>
  <si>
    <t>29.04.</t>
  </si>
  <si>
    <t>02.05.</t>
  </si>
  <si>
    <t>04.05.</t>
  </si>
  <si>
    <t>06.05.</t>
  </si>
  <si>
    <t>10.05.</t>
  </si>
  <si>
    <t>13.05.</t>
  </si>
  <si>
    <t>15.05.</t>
  </si>
  <si>
    <t>16.05.</t>
  </si>
  <si>
    <t>19.05.</t>
  </si>
  <si>
    <t>20.05.</t>
  </si>
  <si>
    <t>23.05.</t>
  </si>
  <si>
    <t>28.05.</t>
  </si>
  <si>
    <t>02.06.</t>
  </si>
  <si>
    <t>03.06.</t>
  </si>
  <si>
    <t>07.06.</t>
  </si>
  <si>
    <t>10.06.</t>
  </si>
  <si>
    <t>13.06.</t>
  </si>
  <si>
    <t>15.06.</t>
  </si>
  <si>
    <t>18.06.</t>
  </si>
  <si>
    <t>23.06.</t>
  </si>
  <si>
    <t>26.06.</t>
  </si>
  <si>
    <t>28.06.</t>
  </si>
  <si>
    <t>29.06.</t>
  </si>
  <si>
    <t>03.07.</t>
  </si>
  <si>
    <t>06.07.</t>
  </si>
  <si>
    <t>08.07.</t>
  </si>
  <si>
    <t>11.07.</t>
  </si>
  <si>
    <t>16.07.</t>
  </si>
  <si>
    <t>18.07.</t>
  </si>
  <si>
    <t>Tenzometer 2 - 25cm</t>
  </si>
  <si>
    <t xml:space="preserve">Datum </t>
  </si>
  <si>
    <t>Průměr tenzometer 25cm bez závlahy</t>
  </si>
  <si>
    <t>Průměr tenzometer 25cm pod závlahou</t>
  </si>
  <si>
    <t>Tenzometer 55cm pod závlahou</t>
  </si>
  <si>
    <t>Tenzometer  55cm bez závlahy</t>
  </si>
  <si>
    <t>Zavlažované keře</t>
  </si>
  <si>
    <t>Porovnání hmotnosti 100 bobulí</t>
  </si>
  <si>
    <t>14.04.</t>
  </si>
  <si>
    <t>Výsledky měření potenciálu půdní vody v období od 14.4 2017 - 18.7. 2017 - rostliny bez závlahy</t>
  </si>
  <si>
    <t xml:space="preserve">Výsledky měření potenciálu půdní vody v období od 14.4 2017 - 18.7.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</si>
</sst>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C00000"/>
      </right>
      <top/>
      <bottom style="thin">
        <color indexed="64"/>
      </bottom>
      <diagonal/>
    </border>
    <border>
      <left/>
      <right style="double">
        <color rgb="FFC00000"/>
      </right>
      <top style="thin">
        <color indexed="64"/>
      </top>
      <bottom style="double">
        <color indexed="64"/>
      </bottom>
      <diagonal/>
    </border>
    <border>
      <left/>
      <right style="double">
        <color rgb="FFC00000"/>
      </right>
      <top style="double">
        <color indexed="64"/>
      </top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C00000"/>
      </left>
      <right/>
      <top style="double">
        <color indexed="64"/>
      </top>
      <bottom/>
      <diagonal/>
    </border>
    <border>
      <left style="double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2" fontId="1" fillId="0" borderId="1" xfId="0" applyNumberFormat="1" applyFont="1" applyBorder="1"/>
    <xf numFmtId="0" fontId="0" fillId="0" borderId="5" xfId="0" applyBorder="1"/>
    <xf numFmtId="0" fontId="0" fillId="0" borderId="0" xfId="0" applyFont="1" applyFill="1" applyBorder="1"/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10" xfId="0" applyFont="1" applyBorder="1"/>
    <xf numFmtId="16" fontId="0" fillId="0" borderId="10" xfId="0" applyNumberFormat="1" applyFont="1" applyBorder="1"/>
    <xf numFmtId="0" fontId="0" fillId="0" borderId="10" xfId="0" applyBorder="1"/>
    <xf numFmtId="0" fontId="0" fillId="0" borderId="10" xfId="0" applyFill="1" applyBorder="1"/>
    <xf numFmtId="0" fontId="0" fillId="0" borderId="2" xfId="0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Border="1"/>
    <xf numFmtId="0" fontId="0" fillId="0" borderId="5" xfId="0" applyFont="1" applyFill="1" applyBorder="1"/>
    <xf numFmtId="0" fontId="0" fillId="0" borderId="13" xfId="0" applyBorder="1"/>
    <xf numFmtId="0" fontId="0" fillId="0" borderId="14" xfId="0" applyFill="1" applyBorder="1"/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/>
    <xf numFmtId="0" fontId="0" fillId="0" borderId="17" xfId="0" applyBorder="1"/>
    <xf numFmtId="0" fontId="0" fillId="0" borderId="17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/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/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24" xfId="0" applyFont="1" applyFill="1" applyBorder="1"/>
    <xf numFmtId="0" fontId="0" fillId="0" borderId="25" xfId="0" applyFont="1" applyBorder="1" applyAlignment="1">
      <alignment wrapText="1"/>
    </xf>
    <xf numFmtId="0" fontId="0" fillId="0" borderId="23" xfId="0" applyFont="1" applyBorder="1" applyAlignment="1">
      <alignment horizontal="right" vertical="top" wrapText="1"/>
    </xf>
    <xf numFmtId="16" fontId="0" fillId="0" borderId="5" xfId="0" applyNumberFormat="1" applyFont="1" applyBorder="1"/>
    <xf numFmtId="0" fontId="0" fillId="0" borderId="21" xfId="0" applyFont="1" applyBorder="1" applyAlignment="1">
      <alignment wrapText="1"/>
    </xf>
    <xf numFmtId="0" fontId="0" fillId="0" borderId="26" xfId="0" applyFont="1" applyFill="1" applyBorder="1"/>
    <xf numFmtId="0" fontId="0" fillId="0" borderId="26" xfId="0" applyBorder="1"/>
    <xf numFmtId="0" fontId="0" fillId="0" borderId="11" xfId="0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Výsledky hodnocení sklizně</a:t>
            </a:r>
            <a:r>
              <a:rPr lang="cs-CZ" baseline="0"/>
              <a:t> z pokusných keřů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'Výsledky sklizně '!$B$16</c:f>
              <c:strCache>
                <c:ptCount val="1"/>
                <c:pt idx="0">
                  <c:v>Nezavlažované keře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'Výsledky sklizně '!$A$17:$A$20</c:f>
              <c:strCache>
                <c:ptCount val="4"/>
                <c:pt idx="0">
                  <c:v>Ovoce II. kvality</c:v>
                </c:pt>
                <c:pt idx="1">
                  <c:v>Velmi dlouhé hrozny nad 15 cm</c:v>
                </c:pt>
                <c:pt idx="2">
                  <c:v>Ovoce I. kvality</c:v>
                </c:pt>
                <c:pt idx="3">
                  <c:v>Celkem</c:v>
                </c:pt>
              </c:strCache>
            </c:strRef>
          </c:cat>
          <c:val>
            <c:numRef>
              <c:f>'Výsledky sklizně '!$B$17:$B$20</c:f>
              <c:numCache>
                <c:formatCode>General</c:formatCode>
                <c:ptCount val="4"/>
                <c:pt idx="0">
                  <c:v>937</c:v>
                </c:pt>
                <c:pt idx="1">
                  <c:v>220</c:v>
                </c:pt>
                <c:pt idx="2">
                  <c:v>2240</c:v>
                </c:pt>
                <c:pt idx="3">
                  <c:v>3177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9-4248-B4F9-A0BAC43D1695}"/>
            </c:ext>
          </c:extLst>
        </c:ser>
        <c:ser>
          <c:idx val="1"/>
          <c:order val="1"/>
          <c:tx>
            <c:strRef>
              <c:f>'Výsledky sklizně '!$C$16</c:f>
              <c:strCache>
                <c:ptCount val="1"/>
                <c:pt idx="0">
                  <c:v>Zavlažované keře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'Výsledky sklizně '!$A$17:$A$20</c:f>
              <c:strCache>
                <c:ptCount val="4"/>
                <c:pt idx="0">
                  <c:v>Ovoce II. kvality</c:v>
                </c:pt>
                <c:pt idx="1">
                  <c:v>Velmi dlouhé hrozny nad 15 cm</c:v>
                </c:pt>
                <c:pt idx="2">
                  <c:v>Ovoce I. kvality</c:v>
                </c:pt>
                <c:pt idx="3">
                  <c:v>Celkem</c:v>
                </c:pt>
              </c:strCache>
            </c:strRef>
          </c:cat>
          <c:val>
            <c:numRef>
              <c:f>'Výsledky sklizně '!$C$17:$C$20</c:f>
              <c:numCache>
                <c:formatCode>General</c:formatCode>
                <c:ptCount val="4"/>
                <c:pt idx="0">
                  <c:v>790</c:v>
                </c:pt>
                <c:pt idx="1">
                  <c:v>500</c:v>
                </c:pt>
                <c:pt idx="2">
                  <c:v>4380</c:v>
                </c:pt>
                <c:pt idx="3">
                  <c:v>5170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B9-4248-B4F9-A0BAC43D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87328"/>
        <c:axId val="121189120"/>
      </c:barChart>
      <c:catAx>
        <c:axId val="12118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89120"/>
        <c:crosses val="autoZero"/>
        <c:auto val="1"/>
        <c:lblAlgn val="ctr"/>
        <c:lblOffset val="100"/>
        <c:noMultiLvlLbl val="0"/>
      </c:catAx>
      <c:valAx>
        <c:axId val="12118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hmotnost</a:t>
                </a:r>
                <a:r>
                  <a:rPr lang="cs-CZ" baseline="0"/>
                  <a:t> v g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Porovnání</a:t>
            </a:r>
            <a:r>
              <a:rPr lang="cs-CZ" baseline="0"/>
              <a:t> hmotnosti 100 bobulí</a:t>
            </a:r>
          </a:p>
        </c:rich>
      </c:tx>
      <c:layout>
        <c:manualLayout>
          <c:xMode val="edge"/>
          <c:yMode val="edge"/>
          <c:x val="0.1661666666666666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sklizně '!$A$40</c:f>
              <c:strCache>
                <c:ptCount val="1"/>
                <c:pt idx="0">
                  <c:v>Hmotnost 100 bobulí I. kvalita</c:v>
                </c:pt>
              </c:strCache>
            </c:strRef>
          </c:tx>
          <c:invertIfNegative val="0"/>
          <c:cat>
            <c:strRef>
              <c:f>'Výsledky sklizně '!$B$39:$C$39</c:f>
              <c:strCache>
                <c:ptCount val="2"/>
                <c:pt idx="0">
                  <c:v>Nezavlažované keře</c:v>
                </c:pt>
                <c:pt idx="1">
                  <c:v>Zavlažované keře</c:v>
                </c:pt>
              </c:strCache>
            </c:strRef>
          </c:cat>
          <c:val>
            <c:numRef>
              <c:f>'Výsledky sklizně '!$B$40:$C$40</c:f>
              <c:numCache>
                <c:formatCode>General</c:formatCode>
                <c:ptCount val="2"/>
                <c:pt idx="0">
                  <c:v>84</c:v>
                </c:pt>
                <c:pt idx="1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2-004D-AE94-5309489AFA0F}"/>
            </c:ext>
          </c:extLst>
        </c:ser>
        <c:ser>
          <c:idx val="1"/>
          <c:order val="1"/>
          <c:tx>
            <c:strRef>
              <c:f>'Výsledky sklizně '!$A$41</c:f>
              <c:strCache>
                <c:ptCount val="1"/>
                <c:pt idx="0">
                  <c:v>Hmotnost 100 bobulí II. kvalita</c:v>
                </c:pt>
              </c:strCache>
            </c:strRef>
          </c:tx>
          <c:invertIfNegative val="0"/>
          <c:cat>
            <c:strRef>
              <c:f>'Výsledky sklizně '!$B$39:$C$39</c:f>
              <c:strCache>
                <c:ptCount val="2"/>
                <c:pt idx="0">
                  <c:v>Nezavlažované keře</c:v>
                </c:pt>
                <c:pt idx="1">
                  <c:v>Zavlažované keře</c:v>
                </c:pt>
              </c:strCache>
            </c:strRef>
          </c:cat>
          <c:val>
            <c:numRef>
              <c:f>'Výsledky sklizně '!$B$41:$C$41</c:f>
              <c:numCache>
                <c:formatCode>General</c:formatCode>
                <c:ptCount val="2"/>
                <c:pt idx="0">
                  <c:v>77</c:v>
                </c:pt>
                <c:pt idx="1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22-004D-AE94-5309489A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27904"/>
        <c:axId val="121237888"/>
      </c:barChart>
      <c:catAx>
        <c:axId val="121227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37888"/>
        <c:crosses val="autoZero"/>
        <c:auto val="1"/>
        <c:lblAlgn val="ctr"/>
        <c:lblOffset val="100"/>
        <c:noMultiLvlLbl val="0"/>
      </c:catAx>
      <c:valAx>
        <c:axId val="121237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122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Porovnání hmotnosti 100 bobulí 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'Výsledky sklizně '!$A$40</c:f>
              <c:strCache>
                <c:ptCount val="1"/>
                <c:pt idx="0">
                  <c:v>Hmotnost 100 bobulí I. kvalita</c:v>
                </c:pt>
              </c:strCache>
            </c:strRef>
          </c:tx>
          <c:invertIfNegative val="0"/>
          <c:cat>
            <c:strRef>
              <c:f>'Výsledky sklizně '!$B$39:$C$39</c:f>
              <c:strCache>
                <c:ptCount val="2"/>
                <c:pt idx="0">
                  <c:v>Nezavlažované keře</c:v>
                </c:pt>
                <c:pt idx="1">
                  <c:v>Zavlažované keře</c:v>
                </c:pt>
              </c:strCache>
            </c:strRef>
          </c:cat>
          <c:val>
            <c:numRef>
              <c:f>'Výsledky sklizně '!$B$40:$C$40</c:f>
              <c:numCache>
                <c:formatCode>General</c:formatCode>
                <c:ptCount val="2"/>
                <c:pt idx="0">
                  <c:v>84</c:v>
                </c:pt>
                <c:pt idx="1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3A-9B4B-83E1-B8C79FEA18E2}"/>
            </c:ext>
          </c:extLst>
        </c:ser>
        <c:ser>
          <c:idx val="1"/>
          <c:order val="1"/>
          <c:tx>
            <c:strRef>
              <c:f>'Výsledky sklizně '!$A$41</c:f>
              <c:strCache>
                <c:ptCount val="1"/>
                <c:pt idx="0">
                  <c:v>Hmotnost 100 bobulí II. kvalita</c:v>
                </c:pt>
              </c:strCache>
            </c:strRef>
          </c:tx>
          <c:invertIfNegative val="0"/>
          <c:cat>
            <c:strRef>
              <c:f>'Výsledky sklizně '!$B$39:$C$39</c:f>
              <c:strCache>
                <c:ptCount val="2"/>
                <c:pt idx="0">
                  <c:v>Nezavlažované keře</c:v>
                </c:pt>
                <c:pt idx="1">
                  <c:v>Zavlažované keře</c:v>
                </c:pt>
              </c:strCache>
            </c:strRef>
          </c:cat>
          <c:val>
            <c:numRef>
              <c:f>'Výsledky sklizně '!$B$41:$C$41</c:f>
              <c:numCache>
                <c:formatCode>General</c:formatCode>
                <c:ptCount val="2"/>
                <c:pt idx="0">
                  <c:v>77</c:v>
                </c:pt>
                <c:pt idx="1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3A-9B4B-83E1-B8C79FEA1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serLines/>
        <c:axId val="121653504"/>
        <c:axId val="121663488"/>
      </c:barChart>
      <c:catAx>
        <c:axId val="12165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663488"/>
        <c:crosses val="autoZero"/>
        <c:auto val="1"/>
        <c:lblAlgn val="ctr"/>
        <c:lblOffset val="100"/>
        <c:noMultiLvlLbl val="0"/>
      </c:catAx>
      <c:valAx>
        <c:axId val="121663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hmotnost</a:t>
                </a:r>
                <a:r>
                  <a:rPr lang="cs-CZ" baseline="0"/>
                  <a:t> v g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5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Přehled měření potenciálu půdní vody 1</a:t>
            </a:r>
            <a:r>
              <a:rPr lang="en-GB"/>
              <a:t>4</a:t>
            </a:r>
            <a:r>
              <a:rPr lang="cs-CZ"/>
              <a:t>.4. - 18.7. 2017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42583088036746E-2"/>
          <c:y val="0.10609605938718052"/>
          <c:w val="0.61349980931428683"/>
          <c:h val="0.87483357771587078"/>
        </c:manualLayout>
      </c:layout>
      <c:lineChart>
        <c:grouping val="standard"/>
        <c:varyColors val="0"/>
        <c:ser>
          <c:idx val="0"/>
          <c:order val="0"/>
          <c:tx>
            <c:strRef>
              <c:f>'Přehled měření - chart'!$D$6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chart'!$D$7:$D$37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C0-524B-BE17-888D844DD2B3}"/>
            </c:ext>
          </c:extLst>
        </c:ser>
        <c:ser>
          <c:idx val="1"/>
          <c:order val="1"/>
          <c:tx>
            <c:strRef>
              <c:f>'Přehled měření - chart'!$E$6</c:f>
              <c:strCache>
                <c:ptCount val="1"/>
                <c:pt idx="0">
                  <c:v>Průměr tenzometer 25cm pod závlahou</c:v>
                </c:pt>
              </c:strCache>
            </c:strRef>
          </c:tx>
          <c:marker>
            <c:symbol val="none"/>
          </c:marker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chart'!$E$7:$E$37</c:f>
              <c:numCache>
                <c:formatCode>General</c:formatCode>
                <c:ptCount val="31"/>
                <c:pt idx="0">
                  <c:v>-70</c:v>
                </c:pt>
                <c:pt idx="1">
                  <c:v>-55</c:v>
                </c:pt>
                <c:pt idx="2">
                  <c:v>-120</c:v>
                </c:pt>
                <c:pt idx="3">
                  <c:v>-140</c:v>
                </c:pt>
                <c:pt idx="4">
                  <c:v>-160</c:v>
                </c:pt>
                <c:pt idx="5">
                  <c:v>-70</c:v>
                </c:pt>
                <c:pt idx="6">
                  <c:v>-105</c:v>
                </c:pt>
                <c:pt idx="7">
                  <c:v>-95</c:v>
                </c:pt>
                <c:pt idx="8">
                  <c:v>-120</c:v>
                </c:pt>
                <c:pt idx="9">
                  <c:v>-105</c:v>
                </c:pt>
                <c:pt idx="10">
                  <c:v>-115</c:v>
                </c:pt>
                <c:pt idx="11">
                  <c:v>-150</c:v>
                </c:pt>
                <c:pt idx="12">
                  <c:v>-150</c:v>
                </c:pt>
                <c:pt idx="13">
                  <c:v>-140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-120</c:v>
                </c:pt>
                <c:pt idx="19">
                  <c:v>-150</c:v>
                </c:pt>
                <c:pt idx="20">
                  <c:v>-160</c:v>
                </c:pt>
                <c:pt idx="21">
                  <c:v>-150</c:v>
                </c:pt>
                <c:pt idx="22">
                  <c:v>-150</c:v>
                </c:pt>
                <c:pt idx="23">
                  <c:v>-160</c:v>
                </c:pt>
                <c:pt idx="24">
                  <c:v>-150</c:v>
                </c:pt>
                <c:pt idx="25">
                  <c:v>-150</c:v>
                </c:pt>
                <c:pt idx="26">
                  <c:v>-150</c:v>
                </c:pt>
                <c:pt idx="27">
                  <c:v>-150</c:v>
                </c:pt>
                <c:pt idx="28">
                  <c:v>-120</c:v>
                </c:pt>
                <c:pt idx="29">
                  <c:v>-150</c:v>
                </c:pt>
                <c:pt idx="30">
                  <c:v>-150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C0-524B-BE17-888D844DD2B3}"/>
            </c:ext>
          </c:extLst>
        </c:ser>
        <c:ser>
          <c:idx val="2"/>
          <c:order val="2"/>
          <c:tx>
            <c:strRef>
              <c:f>'Přehled měření - chart'!$F$6</c:f>
              <c:strCache>
                <c:ptCount val="1"/>
                <c:pt idx="0">
                  <c:v>Tenzometer 55cm pod závlahou</c:v>
                </c:pt>
              </c:strCache>
            </c:strRef>
          </c:tx>
          <c:marker>
            <c:symbol val="none"/>
          </c:marker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chart'!$F$7:$F$37</c:f>
              <c:numCache>
                <c:formatCode>General</c:formatCode>
                <c:ptCount val="31"/>
                <c:pt idx="0">
                  <c:v>-140</c:v>
                </c:pt>
                <c:pt idx="1">
                  <c:v>-150</c:v>
                </c:pt>
                <c:pt idx="2">
                  <c:v>-160</c:v>
                </c:pt>
                <c:pt idx="3">
                  <c:v>-170</c:v>
                </c:pt>
                <c:pt idx="4">
                  <c:v>-180</c:v>
                </c:pt>
                <c:pt idx="5">
                  <c:v>-90</c:v>
                </c:pt>
                <c:pt idx="6">
                  <c:v>-110</c:v>
                </c:pt>
                <c:pt idx="7">
                  <c:v>-140</c:v>
                </c:pt>
                <c:pt idx="8">
                  <c:v>-170</c:v>
                </c:pt>
                <c:pt idx="9">
                  <c:v>-160</c:v>
                </c:pt>
                <c:pt idx="10">
                  <c:v>-140</c:v>
                </c:pt>
                <c:pt idx="11">
                  <c:v>-210</c:v>
                </c:pt>
                <c:pt idx="12">
                  <c:v>-200</c:v>
                </c:pt>
                <c:pt idx="13">
                  <c:v>-190</c:v>
                </c:pt>
                <c:pt idx="14">
                  <c:v>-200</c:v>
                </c:pt>
                <c:pt idx="15">
                  <c:v>-200</c:v>
                </c:pt>
                <c:pt idx="16">
                  <c:v>-190</c:v>
                </c:pt>
                <c:pt idx="17">
                  <c:v>-200</c:v>
                </c:pt>
                <c:pt idx="18">
                  <c:v>-180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-195</c:v>
                </c:pt>
                <c:pt idx="23">
                  <c:v>-195</c:v>
                </c:pt>
                <c:pt idx="24">
                  <c:v>-200</c:v>
                </c:pt>
                <c:pt idx="25">
                  <c:v>-195</c:v>
                </c:pt>
                <c:pt idx="26">
                  <c:v>-200</c:v>
                </c:pt>
                <c:pt idx="27">
                  <c:v>-200</c:v>
                </c:pt>
                <c:pt idx="28">
                  <c:v>-180</c:v>
                </c:pt>
                <c:pt idx="29">
                  <c:v>-190</c:v>
                </c:pt>
                <c:pt idx="30">
                  <c:v>-195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C0-524B-BE17-888D844DD2B3}"/>
            </c:ext>
          </c:extLst>
        </c:ser>
        <c:ser>
          <c:idx val="3"/>
          <c:order val="3"/>
          <c:tx>
            <c:strRef>
              <c:f>'Přehled měření - chart'!$G$6</c:f>
              <c:strCache>
                <c:ptCount val="1"/>
                <c:pt idx="0">
                  <c:v>Tenzometer 1 - 25cm</c:v>
                </c:pt>
              </c:strCache>
            </c:strRef>
          </c:tx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chart'!$G$7:$G$37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C0-524B-BE17-888D844DD2B3}"/>
            </c:ext>
          </c:extLst>
        </c:ser>
        <c:ser>
          <c:idx val="4"/>
          <c:order val="4"/>
          <c:tx>
            <c:strRef>
              <c:f>'Přehled měření - chart'!$H$6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chart'!$H$7:$H$37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C0-524B-BE17-888D844DD2B3}"/>
            </c:ext>
          </c:extLst>
        </c:ser>
        <c:ser>
          <c:idx val="5"/>
          <c:order val="5"/>
          <c:tx>
            <c:strRef>
              <c:f>'Přehled měření - chart'!$I$6</c:f>
              <c:strCache>
                <c:ptCount val="1"/>
                <c:pt idx="0">
                  <c:v>Průměr tenzometer 25cm bez závlahy</c:v>
                </c:pt>
              </c:strCache>
            </c:strRef>
          </c:tx>
          <c:marker>
            <c:symbol val="none"/>
          </c:marker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chart'!$I$7:$I$37</c:f>
              <c:numCache>
                <c:formatCode>General</c:formatCode>
                <c:ptCount val="31"/>
                <c:pt idx="0">
                  <c:v>-90</c:v>
                </c:pt>
                <c:pt idx="1">
                  <c:v>-100</c:v>
                </c:pt>
                <c:pt idx="2">
                  <c:v>-110</c:v>
                </c:pt>
                <c:pt idx="3">
                  <c:v>-135</c:v>
                </c:pt>
                <c:pt idx="4">
                  <c:v>-110</c:v>
                </c:pt>
                <c:pt idx="5">
                  <c:v>-95</c:v>
                </c:pt>
                <c:pt idx="6">
                  <c:v>-145</c:v>
                </c:pt>
                <c:pt idx="7">
                  <c:v>-145</c:v>
                </c:pt>
                <c:pt idx="8">
                  <c:v>-165</c:v>
                </c:pt>
                <c:pt idx="9">
                  <c:v>-205</c:v>
                </c:pt>
                <c:pt idx="10">
                  <c:v>-210</c:v>
                </c:pt>
                <c:pt idx="11">
                  <c:v>-160</c:v>
                </c:pt>
                <c:pt idx="12">
                  <c:v>-155</c:v>
                </c:pt>
                <c:pt idx="13">
                  <c:v>-145</c:v>
                </c:pt>
                <c:pt idx="14">
                  <c:v>-230</c:v>
                </c:pt>
                <c:pt idx="15">
                  <c:v>-230</c:v>
                </c:pt>
                <c:pt idx="16">
                  <c:v>-225</c:v>
                </c:pt>
                <c:pt idx="17">
                  <c:v>-205</c:v>
                </c:pt>
                <c:pt idx="18">
                  <c:v>-185</c:v>
                </c:pt>
                <c:pt idx="19">
                  <c:v>-200</c:v>
                </c:pt>
                <c:pt idx="20">
                  <c:v>-205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-200</c:v>
                </c:pt>
                <c:pt idx="27">
                  <c:v>-210</c:v>
                </c:pt>
                <c:pt idx="28">
                  <c:v>-185</c:v>
                </c:pt>
                <c:pt idx="29">
                  <c:v>-195</c:v>
                </c:pt>
                <c:pt idx="30">
                  <c:v>-185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DC0-524B-BE17-888D844DD2B3}"/>
            </c:ext>
          </c:extLst>
        </c:ser>
        <c:ser>
          <c:idx val="6"/>
          <c:order val="6"/>
          <c:tx>
            <c:strRef>
              <c:f>'Přehled měření - chart'!$J$6</c:f>
              <c:strCache>
                <c:ptCount val="1"/>
                <c:pt idx="0">
                  <c:v>Tenzometer  55cm bez závlahy</c:v>
                </c:pt>
              </c:strCache>
            </c:strRef>
          </c:tx>
          <c:marker>
            <c:symbol val="none"/>
          </c:marker>
          <c:cat>
            <c:strRef>
              <c:f>'Přehled měření - chart'!$B$7:$C$37</c:f>
              <c:strCache>
                <c:ptCount val="31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</c:strCache>
            </c:strRef>
          </c:cat>
          <c:val>
            <c:numRef>
              <c:f>'Přehled měření - chart'!$J$7:$J$37</c:f>
              <c:numCache>
                <c:formatCode>General</c:formatCode>
                <c:ptCount val="31"/>
                <c:pt idx="0">
                  <c:v>-160</c:v>
                </c:pt>
                <c:pt idx="1">
                  <c:v>-170</c:v>
                </c:pt>
                <c:pt idx="2">
                  <c:v>-140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-165</c:v>
                </c:pt>
                <c:pt idx="12">
                  <c:v>-200</c:v>
                </c:pt>
                <c:pt idx="13">
                  <c:v>-170</c:v>
                </c:pt>
                <c:pt idx="14">
                  <c:v>-180</c:v>
                </c:pt>
                <c:pt idx="15">
                  <c:v>-170</c:v>
                </c:pt>
                <c:pt idx="16">
                  <c:v>-170</c:v>
                </c:pt>
                <c:pt idx="17">
                  <c:v>-180</c:v>
                </c:pt>
                <c:pt idx="18">
                  <c:v>-180</c:v>
                </c:pt>
                <c:pt idx="19">
                  <c:v>-170</c:v>
                </c:pt>
                <c:pt idx="20">
                  <c:v>-170</c:v>
                </c:pt>
                <c:pt idx="21">
                  <c:v>-170</c:v>
                </c:pt>
                <c:pt idx="22">
                  <c:v>-170</c:v>
                </c:pt>
                <c:pt idx="23">
                  <c:v>-180</c:v>
                </c:pt>
                <c:pt idx="24">
                  <c:v>-170</c:v>
                </c:pt>
                <c:pt idx="25">
                  <c:v>-170</c:v>
                </c:pt>
                <c:pt idx="26">
                  <c:v>-170</c:v>
                </c:pt>
                <c:pt idx="27">
                  <c:v>-180</c:v>
                </c:pt>
                <c:pt idx="28">
                  <c:v>-170</c:v>
                </c:pt>
                <c:pt idx="29">
                  <c:v>-170</c:v>
                </c:pt>
                <c:pt idx="30">
                  <c:v>-170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DC0-524B-BE17-888D844D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8032"/>
        <c:axId val="122029568"/>
      </c:lineChart>
      <c:catAx>
        <c:axId val="12202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029568"/>
        <c:crosses val="autoZero"/>
        <c:auto val="1"/>
        <c:lblAlgn val="ctr"/>
        <c:lblOffset val="100"/>
        <c:noMultiLvlLbl val="0"/>
      </c:catAx>
      <c:valAx>
        <c:axId val="122029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hPa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02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Porovn</a:t>
            </a:r>
            <a:r>
              <a:rPr lang="cs-CZ"/>
              <a:t>ání</a:t>
            </a:r>
            <a:r>
              <a:rPr lang="cs-CZ" baseline="0"/>
              <a:t> měření potenciálu půdní vody u rostlin pod závlahou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'Přehled měření - chart'!$D$6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'Přehled měření - chart'!$B$7:$C$38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'Přehled měření - chart'!$D$7:$D$38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73-154D-ACE1-AE2608C5E732}"/>
            </c:ext>
          </c:extLst>
        </c:ser>
        <c:ser>
          <c:idx val="1"/>
          <c:order val="1"/>
          <c:tx>
            <c:strRef>
              <c:f>'Přehled měření - chart'!$E$6</c:f>
              <c:strCache>
                <c:ptCount val="1"/>
                <c:pt idx="0">
                  <c:v>Průměr tenzometer 25cm pod závlahou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'Přehled měření - chart'!$B$7:$C$38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'Přehled měření - chart'!$E$7:$E$38</c:f>
              <c:numCache>
                <c:formatCode>General</c:formatCode>
                <c:ptCount val="32"/>
                <c:pt idx="0">
                  <c:v>-70</c:v>
                </c:pt>
                <c:pt idx="1">
                  <c:v>-55</c:v>
                </c:pt>
                <c:pt idx="2">
                  <c:v>-120</c:v>
                </c:pt>
                <c:pt idx="3">
                  <c:v>-140</c:v>
                </c:pt>
                <c:pt idx="4">
                  <c:v>-160</c:v>
                </c:pt>
                <c:pt idx="5">
                  <c:v>-70</c:v>
                </c:pt>
                <c:pt idx="6">
                  <c:v>-105</c:v>
                </c:pt>
                <c:pt idx="7">
                  <c:v>-95</c:v>
                </c:pt>
                <c:pt idx="8">
                  <c:v>-120</c:v>
                </c:pt>
                <c:pt idx="9">
                  <c:v>-105</c:v>
                </c:pt>
                <c:pt idx="10">
                  <c:v>-115</c:v>
                </c:pt>
                <c:pt idx="11">
                  <c:v>-150</c:v>
                </c:pt>
                <c:pt idx="12">
                  <c:v>-150</c:v>
                </c:pt>
                <c:pt idx="13">
                  <c:v>-140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-120</c:v>
                </c:pt>
                <c:pt idx="19">
                  <c:v>-150</c:v>
                </c:pt>
                <c:pt idx="20">
                  <c:v>-160</c:v>
                </c:pt>
                <c:pt idx="21">
                  <c:v>-150</c:v>
                </c:pt>
                <c:pt idx="22">
                  <c:v>-150</c:v>
                </c:pt>
                <c:pt idx="23">
                  <c:v>-160</c:v>
                </c:pt>
                <c:pt idx="24">
                  <c:v>-150</c:v>
                </c:pt>
                <c:pt idx="25">
                  <c:v>-150</c:v>
                </c:pt>
                <c:pt idx="26">
                  <c:v>-150</c:v>
                </c:pt>
                <c:pt idx="27">
                  <c:v>-150</c:v>
                </c:pt>
                <c:pt idx="28">
                  <c:v>-120</c:v>
                </c:pt>
                <c:pt idx="29">
                  <c:v>-150</c:v>
                </c:pt>
                <c:pt idx="30">
                  <c:v>-150</c:v>
                </c:pt>
                <c:pt idx="31">
                  <c:v>-140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73-154D-ACE1-AE2608C5E732}"/>
            </c:ext>
          </c:extLst>
        </c:ser>
        <c:ser>
          <c:idx val="2"/>
          <c:order val="2"/>
          <c:tx>
            <c:strRef>
              <c:f>'Přehled měření - chart'!$F$6</c:f>
              <c:strCache>
                <c:ptCount val="1"/>
                <c:pt idx="0">
                  <c:v>Tenzometer 55cm pod závlahou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'Přehled měření - chart'!$B$7:$C$38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'Přehled měření - chart'!$F$7:$F$38</c:f>
              <c:numCache>
                <c:formatCode>General</c:formatCode>
                <c:ptCount val="32"/>
                <c:pt idx="0">
                  <c:v>-140</c:v>
                </c:pt>
                <c:pt idx="1">
                  <c:v>-150</c:v>
                </c:pt>
                <c:pt idx="2">
                  <c:v>-160</c:v>
                </c:pt>
                <c:pt idx="3">
                  <c:v>-170</c:v>
                </c:pt>
                <c:pt idx="4">
                  <c:v>-180</c:v>
                </c:pt>
                <c:pt idx="5">
                  <c:v>-90</c:v>
                </c:pt>
                <c:pt idx="6">
                  <c:v>-110</c:v>
                </c:pt>
                <c:pt idx="7">
                  <c:v>-140</c:v>
                </c:pt>
                <c:pt idx="8">
                  <c:v>-170</c:v>
                </c:pt>
                <c:pt idx="9">
                  <c:v>-160</c:v>
                </c:pt>
                <c:pt idx="10">
                  <c:v>-140</c:v>
                </c:pt>
                <c:pt idx="11">
                  <c:v>-210</c:v>
                </c:pt>
                <c:pt idx="12">
                  <c:v>-200</c:v>
                </c:pt>
                <c:pt idx="13">
                  <c:v>-190</c:v>
                </c:pt>
                <c:pt idx="14">
                  <c:v>-200</c:v>
                </c:pt>
                <c:pt idx="15">
                  <c:v>-200</c:v>
                </c:pt>
                <c:pt idx="16">
                  <c:v>-190</c:v>
                </c:pt>
                <c:pt idx="17">
                  <c:v>-200</c:v>
                </c:pt>
                <c:pt idx="18">
                  <c:v>-180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-195</c:v>
                </c:pt>
                <c:pt idx="23">
                  <c:v>-195</c:v>
                </c:pt>
                <c:pt idx="24">
                  <c:v>-200</c:v>
                </c:pt>
                <c:pt idx="25">
                  <c:v>-195</c:v>
                </c:pt>
                <c:pt idx="26">
                  <c:v>-200</c:v>
                </c:pt>
                <c:pt idx="27">
                  <c:v>-200</c:v>
                </c:pt>
                <c:pt idx="28">
                  <c:v>-180</c:v>
                </c:pt>
                <c:pt idx="29">
                  <c:v>-190</c:v>
                </c:pt>
                <c:pt idx="30">
                  <c:v>-195</c:v>
                </c:pt>
                <c:pt idx="31">
                  <c:v>-190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73-154D-ACE1-AE2608C5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82048"/>
        <c:axId val="122083584"/>
      </c:lineChart>
      <c:catAx>
        <c:axId val="12208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083584"/>
        <c:crosses val="autoZero"/>
        <c:auto val="1"/>
        <c:lblAlgn val="ctr"/>
        <c:lblOffset val="100"/>
        <c:noMultiLvlLbl val="0"/>
      </c:catAx>
      <c:valAx>
        <c:axId val="12208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hPa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08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Porovnání</a:t>
            </a:r>
            <a:r>
              <a:rPr lang="cs-CZ" baseline="0"/>
              <a:t> měření potenciálu půdní vody ve 25 cm</a:t>
            </a:r>
            <a:endParaRPr lang="cs-CZ"/>
          </a:p>
        </c:rich>
      </c:tx>
      <c:layout>
        <c:manualLayout>
          <c:xMode val="edge"/>
          <c:yMode val="edge"/>
          <c:x val="0.17537190361934371"/>
          <c:y val="1.62436565536759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měření - pouze 25cm'!$D$6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25cm'!$D$7:$D$38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64-BC4D-BCFD-331C92A85AB0}"/>
            </c:ext>
          </c:extLst>
        </c:ser>
        <c:ser>
          <c:idx val="1"/>
          <c:order val="1"/>
          <c:tx>
            <c:strRef>
              <c:f>'Porovnání měření - pouze 25cm'!$E$6</c:f>
              <c:strCache>
                <c:ptCount val="1"/>
                <c:pt idx="0">
                  <c:v>Průměr tenzometer 25cm pod závlahou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25cm'!$E$7:$E$38</c:f>
              <c:numCache>
                <c:formatCode>General</c:formatCode>
                <c:ptCount val="32"/>
                <c:pt idx="0">
                  <c:v>-70</c:v>
                </c:pt>
                <c:pt idx="1">
                  <c:v>-55</c:v>
                </c:pt>
                <c:pt idx="2">
                  <c:v>-120</c:v>
                </c:pt>
                <c:pt idx="3">
                  <c:v>-140</c:v>
                </c:pt>
                <c:pt idx="4">
                  <c:v>-160</c:v>
                </c:pt>
                <c:pt idx="5">
                  <c:v>-70</c:v>
                </c:pt>
                <c:pt idx="6">
                  <c:v>-105</c:v>
                </c:pt>
                <c:pt idx="7">
                  <c:v>-95</c:v>
                </c:pt>
                <c:pt idx="8">
                  <c:v>-120</c:v>
                </c:pt>
                <c:pt idx="9">
                  <c:v>-105</c:v>
                </c:pt>
                <c:pt idx="10">
                  <c:v>-115</c:v>
                </c:pt>
                <c:pt idx="11">
                  <c:v>-150</c:v>
                </c:pt>
                <c:pt idx="12">
                  <c:v>-150</c:v>
                </c:pt>
                <c:pt idx="13">
                  <c:v>-140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-120</c:v>
                </c:pt>
                <c:pt idx="19">
                  <c:v>-150</c:v>
                </c:pt>
                <c:pt idx="20">
                  <c:v>-160</c:v>
                </c:pt>
                <c:pt idx="21">
                  <c:v>-150</c:v>
                </c:pt>
                <c:pt idx="22">
                  <c:v>-150</c:v>
                </c:pt>
                <c:pt idx="23">
                  <c:v>-160</c:v>
                </c:pt>
                <c:pt idx="24">
                  <c:v>-150</c:v>
                </c:pt>
                <c:pt idx="25">
                  <c:v>-150</c:v>
                </c:pt>
                <c:pt idx="26">
                  <c:v>-150</c:v>
                </c:pt>
                <c:pt idx="27">
                  <c:v>-150</c:v>
                </c:pt>
                <c:pt idx="28">
                  <c:v>-120</c:v>
                </c:pt>
                <c:pt idx="29">
                  <c:v>-150</c:v>
                </c:pt>
                <c:pt idx="30">
                  <c:v>-150</c:v>
                </c:pt>
                <c:pt idx="31">
                  <c:v>-140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64-BC4D-BCFD-331C92A85AB0}"/>
            </c:ext>
          </c:extLst>
        </c:ser>
        <c:ser>
          <c:idx val="2"/>
          <c:order val="2"/>
          <c:tx>
            <c:strRef>
              <c:f>'Porovnání měření - pouze 25cm'!$F$6</c:f>
              <c:strCache>
                <c:ptCount val="1"/>
                <c:pt idx="0">
                  <c:v>Tenzometer 55cm pod závlahou</c:v>
                </c:pt>
              </c:strCache>
            </c:strRef>
          </c:tx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25cm'!$F$7:$F$38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64-BC4D-BCFD-331C92A85AB0}"/>
            </c:ext>
          </c:extLst>
        </c:ser>
        <c:ser>
          <c:idx val="3"/>
          <c:order val="3"/>
          <c:tx>
            <c:strRef>
              <c:f>'Porovnání měření - pouze 25cm'!$G$6</c:f>
              <c:strCache>
                <c:ptCount val="1"/>
                <c:pt idx="0">
                  <c:v>Tenzometer 1 - 25cm</c:v>
                </c:pt>
              </c:strCache>
            </c:strRef>
          </c:tx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25cm'!$G$7:$G$38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64-BC4D-BCFD-331C92A85AB0}"/>
            </c:ext>
          </c:extLst>
        </c:ser>
        <c:ser>
          <c:idx val="4"/>
          <c:order val="4"/>
          <c:tx>
            <c:strRef>
              <c:f>'Porovnání měření - pouze 25cm'!$H$6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25cm'!$H$7:$H$38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64-BC4D-BCFD-331C92A85AB0}"/>
            </c:ext>
          </c:extLst>
        </c:ser>
        <c:ser>
          <c:idx val="5"/>
          <c:order val="5"/>
          <c:tx>
            <c:strRef>
              <c:f>'Porovnání měření - pouze 25cm'!$I$6</c:f>
              <c:strCache>
                <c:ptCount val="1"/>
                <c:pt idx="0">
                  <c:v>Průměr tenzometer 25cm bez závlahy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- pouze 25cm'!$B$7:$C$38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25cm'!$I$7:$I$38</c:f>
              <c:numCache>
                <c:formatCode>General</c:formatCode>
                <c:ptCount val="32"/>
                <c:pt idx="0">
                  <c:v>-130</c:v>
                </c:pt>
                <c:pt idx="1">
                  <c:v>-100</c:v>
                </c:pt>
                <c:pt idx="2">
                  <c:v>-110</c:v>
                </c:pt>
                <c:pt idx="3">
                  <c:v>-135</c:v>
                </c:pt>
                <c:pt idx="4">
                  <c:v>-110</c:v>
                </c:pt>
                <c:pt idx="5">
                  <c:v>-95</c:v>
                </c:pt>
                <c:pt idx="6">
                  <c:v>-145</c:v>
                </c:pt>
                <c:pt idx="7">
                  <c:v>-145</c:v>
                </c:pt>
                <c:pt idx="8">
                  <c:v>-165</c:v>
                </c:pt>
                <c:pt idx="9">
                  <c:v>-205</c:v>
                </c:pt>
                <c:pt idx="10">
                  <c:v>-210</c:v>
                </c:pt>
                <c:pt idx="11">
                  <c:v>-160</c:v>
                </c:pt>
                <c:pt idx="12">
                  <c:v>-155</c:v>
                </c:pt>
                <c:pt idx="13">
                  <c:v>-145</c:v>
                </c:pt>
                <c:pt idx="14">
                  <c:v>-230</c:v>
                </c:pt>
                <c:pt idx="15">
                  <c:v>-230</c:v>
                </c:pt>
                <c:pt idx="16">
                  <c:v>-225</c:v>
                </c:pt>
                <c:pt idx="17">
                  <c:v>-205</c:v>
                </c:pt>
                <c:pt idx="18">
                  <c:v>-185</c:v>
                </c:pt>
                <c:pt idx="19">
                  <c:v>-200</c:v>
                </c:pt>
                <c:pt idx="20">
                  <c:v>-205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-200</c:v>
                </c:pt>
                <c:pt idx="27">
                  <c:v>-210</c:v>
                </c:pt>
                <c:pt idx="28">
                  <c:v>-185</c:v>
                </c:pt>
                <c:pt idx="29">
                  <c:v>-195</c:v>
                </c:pt>
                <c:pt idx="30">
                  <c:v>-185</c:v>
                </c:pt>
                <c:pt idx="31">
                  <c:v>-175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64-BC4D-BCFD-331C92A8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83040"/>
        <c:axId val="122188928"/>
      </c:lineChart>
      <c:catAx>
        <c:axId val="12218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188928"/>
        <c:crosses val="autoZero"/>
        <c:auto val="1"/>
        <c:lblAlgn val="ctr"/>
        <c:lblOffset val="100"/>
        <c:noMultiLvlLbl val="0"/>
      </c:catAx>
      <c:valAx>
        <c:axId val="122188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hPa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18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Porovnání</a:t>
            </a:r>
            <a:r>
              <a:rPr lang="cs-CZ" baseline="0"/>
              <a:t> měření potenciálu půdní vody v 55 cm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měření - pouze 55cm'!$D$7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55cm'!$D$8:$D$39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E6-B743-A04B-B53F8834D7E6}"/>
            </c:ext>
          </c:extLst>
        </c:ser>
        <c:ser>
          <c:idx val="1"/>
          <c:order val="1"/>
          <c:tx>
            <c:strRef>
              <c:f>'Porovnání měření - pouze 55cm'!$E$7</c:f>
              <c:strCache>
                <c:ptCount val="1"/>
                <c:pt idx="0">
                  <c:v>Průměr tenzometer 25cm pod závlahou</c:v>
                </c:pt>
              </c:strCache>
            </c:strRef>
          </c:tx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55cm'!$E$8:$E$39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6-B743-A04B-B53F8834D7E6}"/>
            </c:ext>
          </c:extLst>
        </c:ser>
        <c:ser>
          <c:idx val="2"/>
          <c:order val="2"/>
          <c:tx>
            <c:strRef>
              <c:f>'Porovnání měření - pouze 55cm'!$F$7</c:f>
              <c:strCache>
                <c:ptCount val="1"/>
                <c:pt idx="0">
                  <c:v>Tenzometer 55cm pod závlahou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55cm'!$F$8:$F$39</c:f>
              <c:numCache>
                <c:formatCode>General</c:formatCode>
                <c:ptCount val="32"/>
                <c:pt idx="0">
                  <c:v>-140</c:v>
                </c:pt>
                <c:pt idx="1">
                  <c:v>-150</c:v>
                </c:pt>
                <c:pt idx="2">
                  <c:v>-160</c:v>
                </c:pt>
                <c:pt idx="3">
                  <c:v>-170</c:v>
                </c:pt>
                <c:pt idx="4">
                  <c:v>-180</c:v>
                </c:pt>
                <c:pt idx="5">
                  <c:v>-90</c:v>
                </c:pt>
                <c:pt idx="6">
                  <c:v>-110</c:v>
                </c:pt>
                <c:pt idx="7">
                  <c:v>-140</c:v>
                </c:pt>
                <c:pt idx="8">
                  <c:v>-170</c:v>
                </c:pt>
                <c:pt idx="9">
                  <c:v>-160</c:v>
                </c:pt>
                <c:pt idx="10">
                  <c:v>-140</c:v>
                </c:pt>
                <c:pt idx="11">
                  <c:v>-210</c:v>
                </c:pt>
                <c:pt idx="12">
                  <c:v>-200</c:v>
                </c:pt>
                <c:pt idx="13">
                  <c:v>-190</c:v>
                </c:pt>
                <c:pt idx="14">
                  <c:v>-200</c:v>
                </c:pt>
                <c:pt idx="15">
                  <c:v>-200</c:v>
                </c:pt>
                <c:pt idx="16">
                  <c:v>-190</c:v>
                </c:pt>
                <c:pt idx="17">
                  <c:v>-200</c:v>
                </c:pt>
                <c:pt idx="18">
                  <c:v>-180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-195</c:v>
                </c:pt>
                <c:pt idx="23">
                  <c:v>-195</c:v>
                </c:pt>
                <c:pt idx="24">
                  <c:v>-200</c:v>
                </c:pt>
                <c:pt idx="25">
                  <c:v>-195</c:v>
                </c:pt>
                <c:pt idx="26">
                  <c:v>-200</c:v>
                </c:pt>
                <c:pt idx="27">
                  <c:v>-200</c:v>
                </c:pt>
                <c:pt idx="28">
                  <c:v>-180</c:v>
                </c:pt>
                <c:pt idx="29">
                  <c:v>-190</c:v>
                </c:pt>
                <c:pt idx="30">
                  <c:v>-195</c:v>
                </c:pt>
                <c:pt idx="31">
                  <c:v>-190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E6-B743-A04B-B53F8834D7E6}"/>
            </c:ext>
          </c:extLst>
        </c:ser>
        <c:ser>
          <c:idx val="3"/>
          <c:order val="3"/>
          <c:tx>
            <c:strRef>
              <c:f>'Porovnání měření - pouze 55cm'!$G$7</c:f>
              <c:strCache>
                <c:ptCount val="1"/>
                <c:pt idx="0">
                  <c:v>Tenzometer 1 - 25cm</c:v>
                </c:pt>
              </c:strCache>
            </c:strRef>
          </c:tx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55cm'!$G$8:$G$39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E6-B743-A04B-B53F8834D7E6}"/>
            </c:ext>
          </c:extLst>
        </c:ser>
        <c:ser>
          <c:idx val="4"/>
          <c:order val="4"/>
          <c:tx>
            <c:strRef>
              <c:f>'Porovnání měření - pouze 55cm'!$H$7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55cm'!$H$8:$H$39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8E6-B743-A04B-B53F8834D7E6}"/>
            </c:ext>
          </c:extLst>
        </c:ser>
        <c:ser>
          <c:idx val="5"/>
          <c:order val="5"/>
          <c:tx>
            <c:strRef>
              <c:f>'Porovnání měření - pouze 55cm'!$I$7</c:f>
              <c:strCache>
                <c:ptCount val="1"/>
                <c:pt idx="0">
                  <c:v>Průměr tenzometer 25cm bez závlahy</c:v>
                </c:pt>
              </c:strCache>
            </c:strRef>
          </c:tx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55cm'!$I$8:$I$39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E6-B743-A04B-B53F8834D7E6}"/>
            </c:ext>
          </c:extLst>
        </c:ser>
        <c:ser>
          <c:idx val="6"/>
          <c:order val="6"/>
          <c:tx>
            <c:strRef>
              <c:f>'Porovnání měření - pouze 55cm'!$J$7</c:f>
              <c:strCache>
                <c:ptCount val="1"/>
                <c:pt idx="0">
                  <c:v>Tenzometer  55cm bez závlahy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- pouze 55cm'!$B$8:$C$39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- pouze 55cm'!$J$8:$J$39</c:f>
              <c:numCache>
                <c:formatCode>General</c:formatCode>
                <c:ptCount val="32"/>
                <c:pt idx="0">
                  <c:v>-160</c:v>
                </c:pt>
                <c:pt idx="1">
                  <c:v>-170</c:v>
                </c:pt>
                <c:pt idx="2">
                  <c:v>-140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-165</c:v>
                </c:pt>
                <c:pt idx="12">
                  <c:v>-200</c:v>
                </c:pt>
                <c:pt idx="13">
                  <c:v>-170</c:v>
                </c:pt>
                <c:pt idx="14">
                  <c:v>-180</c:v>
                </c:pt>
                <c:pt idx="15">
                  <c:v>-170</c:v>
                </c:pt>
                <c:pt idx="16">
                  <c:v>-170</c:v>
                </c:pt>
                <c:pt idx="17">
                  <c:v>-180</c:v>
                </c:pt>
                <c:pt idx="18">
                  <c:v>-180</c:v>
                </c:pt>
                <c:pt idx="19">
                  <c:v>-170</c:v>
                </c:pt>
                <c:pt idx="20">
                  <c:v>-170</c:v>
                </c:pt>
                <c:pt idx="21">
                  <c:v>-170</c:v>
                </c:pt>
                <c:pt idx="22">
                  <c:v>-170</c:v>
                </c:pt>
                <c:pt idx="23">
                  <c:v>-180</c:v>
                </c:pt>
                <c:pt idx="24">
                  <c:v>-170</c:v>
                </c:pt>
                <c:pt idx="25">
                  <c:v>-170</c:v>
                </c:pt>
                <c:pt idx="26">
                  <c:v>-170</c:v>
                </c:pt>
                <c:pt idx="27">
                  <c:v>-180</c:v>
                </c:pt>
                <c:pt idx="28">
                  <c:v>-170</c:v>
                </c:pt>
                <c:pt idx="29">
                  <c:v>-170</c:v>
                </c:pt>
                <c:pt idx="30">
                  <c:v>-170</c:v>
                </c:pt>
                <c:pt idx="31">
                  <c:v>-180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8E6-B743-A04B-B53F8834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81632"/>
        <c:axId val="123383168"/>
      </c:lineChart>
      <c:catAx>
        <c:axId val="12338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383168"/>
        <c:crosses val="autoZero"/>
        <c:auto val="1"/>
        <c:lblAlgn val="ctr"/>
        <c:lblOffset val="100"/>
        <c:noMultiLvlLbl val="0"/>
      </c:catAx>
      <c:valAx>
        <c:axId val="12338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hPa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338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Porovnání</a:t>
            </a:r>
            <a:r>
              <a:rPr lang="cs-CZ" baseline="0"/>
              <a:t> měření potenciálu půdní vody u rostlin bez závlahy 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měření rostliny bez'!$D$3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bez'!$D$4:$D$35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31-3B4A-9CB1-1C675A754DAD}"/>
            </c:ext>
          </c:extLst>
        </c:ser>
        <c:ser>
          <c:idx val="1"/>
          <c:order val="1"/>
          <c:tx>
            <c:strRef>
              <c:f>'Porovnání měření rostliny bez'!$E$3</c:f>
              <c:strCache>
                <c:ptCount val="1"/>
                <c:pt idx="0">
                  <c:v>Průměr tenzometer 25cm pod závlahou</c:v>
                </c:pt>
              </c:strCache>
            </c:strRef>
          </c:tx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bez'!$E$4:$E$35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31-3B4A-9CB1-1C675A754DAD}"/>
            </c:ext>
          </c:extLst>
        </c:ser>
        <c:ser>
          <c:idx val="2"/>
          <c:order val="2"/>
          <c:tx>
            <c:strRef>
              <c:f>'Porovnání měření rostliny bez'!$F$3</c:f>
              <c:strCache>
                <c:ptCount val="1"/>
                <c:pt idx="0">
                  <c:v>Tenzometer 55cm pod závlahou</c:v>
                </c:pt>
              </c:strCache>
            </c:strRef>
          </c:tx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bez'!$F$4:$F$35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31-3B4A-9CB1-1C675A754DAD}"/>
            </c:ext>
          </c:extLst>
        </c:ser>
        <c:ser>
          <c:idx val="3"/>
          <c:order val="3"/>
          <c:tx>
            <c:strRef>
              <c:f>'Porovnání měření rostliny bez'!$G$3</c:f>
              <c:strCache>
                <c:ptCount val="1"/>
                <c:pt idx="0">
                  <c:v>Tenzometer 1 - 25cm</c:v>
                </c:pt>
              </c:strCache>
            </c:strRef>
          </c:tx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bez'!$G$4:$G$35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31-3B4A-9CB1-1C675A754DAD}"/>
            </c:ext>
          </c:extLst>
        </c:ser>
        <c:ser>
          <c:idx val="4"/>
          <c:order val="4"/>
          <c:tx>
            <c:strRef>
              <c:f>'Porovnání měření rostliny bez'!$H$3</c:f>
              <c:strCache>
                <c:ptCount val="1"/>
                <c:pt idx="0">
                  <c:v>Tenzometer 2 - 25cm</c:v>
                </c:pt>
              </c:strCache>
            </c:strRef>
          </c:tx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bez'!$H$4:$H$35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31-3B4A-9CB1-1C675A754DAD}"/>
            </c:ext>
          </c:extLst>
        </c:ser>
        <c:ser>
          <c:idx val="5"/>
          <c:order val="5"/>
          <c:tx>
            <c:strRef>
              <c:f>'Porovnání měření rostliny bez'!$I$3</c:f>
              <c:strCache>
                <c:ptCount val="1"/>
                <c:pt idx="0">
                  <c:v>Průměr tenzometer 25cm bez závlahy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bez'!$I$4:$I$35</c:f>
              <c:numCache>
                <c:formatCode>General</c:formatCode>
                <c:ptCount val="32"/>
                <c:pt idx="0">
                  <c:v>-90</c:v>
                </c:pt>
                <c:pt idx="1">
                  <c:v>-100</c:v>
                </c:pt>
                <c:pt idx="2">
                  <c:v>-110</c:v>
                </c:pt>
                <c:pt idx="3">
                  <c:v>-135</c:v>
                </c:pt>
                <c:pt idx="4">
                  <c:v>-110</c:v>
                </c:pt>
                <c:pt idx="5">
                  <c:v>-95</c:v>
                </c:pt>
                <c:pt idx="6">
                  <c:v>-145</c:v>
                </c:pt>
                <c:pt idx="7">
                  <c:v>-145</c:v>
                </c:pt>
                <c:pt idx="8">
                  <c:v>-165</c:v>
                </c:pt>
                <c:pt idx="9">
                  <c:v>-205</c:v>
                </c:pt>
                <c:pt idx="10">
                  <c:v>-210</c:v>
                </c:pt>
                <c:pt idx="11">
                  <c:v>-160</c:v>
                </c:pt>
                <c:pt idx="12">
                  <c:v>-155</c:v>
                </c:pt>
                <c:pt idx="13">
                  <c:v>-145</c:v>
                </c:pt>
                <c:pt idx="14">
                  <c:v>-230</c:v>
                </c:pt>
                <c:pt idx="15">
                  <c:v>-230</c:v>
                </c:pt>
                <c:pt idx="16">
                  <c:v>-225</c:v>
                </c:pt>
                <c:pt idx="17">
                  <c:v>-205</c:v>
                </c:pt>
                <c:pt idx="18">
                  <c:v>-185</c:v>
                </c:pt>
                <c:pt idx="19">
                  <c:v>-200</c:v>
                </c:pt>
                <c:pt idx="20">
                  <c:v>-205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-200</c:v>
                </c:pt>
                <c:pt idx="27">
                  <c:v>-210</c:v>
                </c:pt>
                <c:pt idx="28">
                  <c:v>-185</c:v>
                </c:pt>
                <c:pt idx="29">
                  <c:v>-195</c:v>
                </c:pt>
                <c:pt idx="30">
                  <c:v>-185</c:v>
                </c:pt>
                <c:pt idx="31">
                  <c:v>-175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131-3B4A-9CB1-1C675A754DAD}"/>
            </c:ext>
          </c:extLst>
        </c:ser>
        <c:ser>
          <c:idx val="6"/>
          <c:order val="6"/>
          <c:tx>
            <c:strRef>
              <c:f>'Porovnání měření rostliny bez'!$J$3</c:f>
              <c:strCache>
                <c:ptCount val="1"/>
                <c:pt idx="0">
                  <c:v>Tenzometer  55cm bez závlahy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'Porovnání měření rostliny bez'!$B$4:$C$35</c:f>
              <c:strCache>
                <c:ptCount val="32"/>
                <c:pt idx="0">
                  <c:v>14.04.</c:v>
                </c:pt>
                <c:pt idx="1">
                  <c:v>17.04.</c:v>
                </c:pt>
                <c:pt idx="2">
                  <c:v>25.04. </c:v>
                </c:pt>
                <c:pt idx="3">
                  <c:v>29.04.</c:v>
                </c:pt>
                <c:pt idx="4">
                  <c:v>02.05.</c:v>
                </c:pt>
                <c:pt idx="5">
                  <c:v>04.05.</c:v>
                </c:pt>
                <c:pt idx="6">
                  <c:v>06.05.</c:v>
                </c:pt>
                <c:pt idx="7">
                  <c:v>10.05.</c:v>
                </c:pt>
                <c:pt idx="8">
                  <c:v>13.05.</c:v>
                </c:pt>
                <c:pt idx="9">
                  <c:v>15.05.</c:v>
                </c:pt>
                <c:pt idx="10">
                  <c:v>16.05.</c:v>
                </c:pt>
                <c:pt idx="11">
                  <c:v>19.05.</c:v>
                </c:pt>
                <c:pt idx="12">
                  <c:v>20.05.</c:v>
                </c:pt>
                <c:pt idx="13">
                  <c:v>23.05.</c:v>
                </c:pt>
                <c:pt idx="14">
                  <c:v>28.05.</c:v>
                </c:pt>
                <c:pt idx="15">
                  <c:v>02.06.</c:v>
                </c:pt>
                <c:pt idx="16">
                  <c:v>03.06.</c:v>
                </c:pt>
                <c:pt idx="17">
                  <c:v>07.06.</c:v>
                </c:pt>
                <c:pt idx="18">
                  <c:v>10.06.</c:v>
                </c:pt>
                <c:pt idx="19">
                  <c:v>13.06.</c:v>
                </c:pt>
                <c:pt idx="20">
                  <c:v>15.06.</c:v>
                </c:pt>
                <c:pt idx="21">
                  <c:v>18.06.</c:v>
                </c:pt>
                <c:pt idx="22">
                  <c:v>23.06.</c:v>
                </c:pt>
                <c:pt idx="23">
                  <c:v>26.06.</c:v>
                </c:pt>
                <c:pt idx="24">
                  <c:v>28.06.</c:v>
                </c:pt>
                <c:pt idx="25">
                  <c:v>29.06.</c:v>
                </c:pt>
                <c:pt idx="26">
                  <c:v>03.07.</c:v>
                </c:pt>
                <c:pt idx="27">
                  <c:v>06.07.</c:v>
                </c:pt>
                <c:pt idx="28">
                  <c:v>08.07.</c:v>
                </c:pt>
                <c:pt idx="29">
                  <c:v>11.07.</c:v>
                </c:pt>
                <c:pt idx="30">
                  <c:v>16.07.</c:v>
                </c:pt>
                <c:pt idx="31">
                  <c:v>18.07.</c:v>
                </c:pt>
              </c:strCache>
            </c:strRef>
          </c:cat>
          <c:val>
            <c:numRef>
              <c:f>'Porovnání měření rostliny bez'!$J$4:$J$35</c:f>
              <c:numCache>
                <c:formatCode>General</c:formatCode>
                <c:ptCount val="32"/>
                <c:pt idx="0">
                  <c:v>-160</c:v>
                </c:pt>
                <c:pt idx="1">
                  <c:v>-170</c:v>
                </c:pt>
                <c:pt idx="2">
                  <c:v>-140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-150</c:v>
                </c:pt>
                <c:pt idx="7">
                  <c:v>-150</c:v>
                </c:pt>
                <c:pt idx="8">
                  <c:v>-150</c:v>
                </c:pt>
                <c:pt idx="9">
                  <c:v>-150</c:v>
                </c:pt>
                <c:pt idx="10">
                  <c:v>-150</c:v>
                </c:pt>
                <c:pt idx="11">
                  <c:v>-165</c:v>
                </c:pt>
                <c:pt idx="12">
                  <c:v>-200</c:v>
                </c:pt>
                <c:pt idx="13">
                  <c:v>-170</c:v>
                </c:pt>
                <c:pt idx="14">
                  <c:v>-180</c:v>
                </c:pt>
                <c:pt idx="15">
                  <c:v>-170</c:v>
                </c:pt>
                <c:pt idx="16">
                  <c:v>-170</c:v>
                </c:pt>
                <c:pt idx="17">
                  <c:v>-180</c:v>
                </c:pt>
                <c:pt idx="18">
                  <c:v>-180</c:v>
                </c:pt>
                <c:pt idx="19">
                  <c:v>-170</c:v>
                </c:pt>
                <c:pt idx="20">
                  <c:v>-170</c:v>
                </c:pt>
                <c:pt idx="21">
                  <c:v>-170</c:v>
                </c:pt>
                <c:pt idx="22">
                  <c:v>-170</c:v>
                </c:pt>
                <c:pt idx="23">
                  <c:v>-180</c:v>
                </c:pt>
                <c:pt idx="24">
                  <c:v>-170</c:v>
                </c:pt>
                <c:pt idx="25">
                  <c:v>-170</c:v>
                </c:pt>
                <c:pt idx="26">
                  <c:v>-170</c:v>
                </c:pt>
                <c:pt idx="27">
                  <c:v>-180</c:v>
                </c:pt>
                <c:pt idx="28">
                  <c:v>-170</c:v>
                </c:pt>
                <c:pt idx="29">
                  <c:v>-170</c:v>
                </c:pt>
                <c:pt idx="30">
                  <c:v>-170</c:v>
                </c:pt>
                <c:pt idx="31">
                  <c:v>-180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131-3B4A-9CB1-1C675A75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57120"/>
        <c:axId val="123167104"/>
      </c:lineChart>
      <c:catAx>
        <c:axId val="12315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167104"/>
        <c:crosses val="autoZero"/>
        <c:auto val="1"/>
        <c:lblAlgn val="ctr"/>
        <c:lblOffset val="100"/>
        <c:noMultiLvlLbl val="0"/>
      </c:catAx>
      <c:valAx>
        <c:axId val="12316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hPa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315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1237560</xdr:colOff>
      <xdr:row>20</xdr:row>
      <xdr:rowOff>110435</xdr:rowOff>
    </xdr:from>
    <xdr:to>
      <xdr:col>4</xdr:col>
      <xdr:colOff>552174</xdr:colOff>
      <xdr:row>35</xdr:row>
      <xdr:rowOff>70540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286787</xdr:colOff>
      <xdr:row>55</xdr:row>
      <xdr:rowOff>54562</xdr:rowOff>
    </xdr:from>
    <xdr:to>
      <xdr:col>2</xdr:col>
      <xdr:colOff>1022904</xdr:colOff>
      <xdr:row>68</xdr:row>
      <xdr:rowOff>173211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307491</xdr:colOff>
      <xdr:row>41</xdr:row>
      <xdr:rowOff>59738</xdr:rowOff>
    </xdr:from>
    <xdr:to>
      <xdr:col>2</xdr:col>
      <xdr:colOff>1043608</xdr:colOff>
      <xdr:row>54</xdr:row>
      <xdr:rowOff>178386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4</xdr:row>
      <xdr:rowOff>171450</xdr:rowOff>
    </xdr:from>
    <xdr:to>
      <xdr:col>25</xdr:col>
      <xdr:colOff>85726</xdr:colOff>
      <xdr:row>27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352424</xdr:colOff>
      <xdr:row>30</xdr:row>
      <xdr:rowOff>23811</xdr:rowOff>
    </xdr:from>
    <xdr:to>
      <xdr:col>25</xdr:col>
      <xdr:colOff>142875</xdr:colOff>
      <xdr:row>53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8</xdr:row>
      <xdr:rowOff>95250</xdr:rowOff>
    </xdr:from>
    <xdr:to>
      <xdr:col>26</xdr:col>
      <xdr:colOff>314325</xdr:colOff>
      <xdr:row>32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419099</xdr:colOff>
      <xdr:row>6</xdr:row>
      <xdr:rowOff>209551</xdr:rowOff>
    </xdr:from>
    <xdr:to>
      <xdr:col>25</xdr:col>
      <xdr:colOff>247650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438149</xdr:colOff>
      <xdr:row>7</xdr:row>
      <xdr:rowOff>19050</xdr:rowOff>
    </xdr:from>
    <xdr:to>
      <xdr:col>25</xdr:col>
      <xdr:colOff>352425</xdr:colOff>
      <xdr:row>32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1"/>
  <sheetViews>
    <sheetView topLeftCell="A73" zoomScale="184" workbookViewId="0">
      <selection activeCell="A93" sqref="A93"/>
    </sheetView>
  </sheetViews>
  <sheetFormatPr defaultColWidth="11" defaultRowHeight="15.75" x14ac:dyDescent="0.25"/>
  <cols>
    <col min="1" max="1" width="33.375" customWidth="1"/>
    <col min="2" max="2" width="17" customWidth="1"/>
    <col min="3" max="3" width="16.875" customWidth="1"/>
    <col min="4" max="4" width="14.125" customWidth="1"/>
    <col min="5" max="5" width="12.5" customWidth="1"/>
    <col min="6" max="6" width="14.375" customWidth="1"/>
  </cols>
  <sheetData>
    <row r="1" spans="1:8" ht="18.75" x14ac:dyDescent="0.3">
      <c r="A1" s="4"/>
      <c r="B1" s="4"/>
      <c r="C1" s="4"/>
      <c r="D1" s="4"/>
      <c r="E1" s="4"/>
      <c r="F1" s="4"/>
      <c r="G1" s="4"/>
    </row>
    <row r="2" spans="1:8" x14ac:dyDescent="0.25">
      <c r="A2" s="13"/>
      <c r="B2" s="14" t="s">
        <v>1</v>
      </c>
      <c r="C2" s="14"/>
      <c r="D2" s="14"/>
      <c r="E2" s="14"/>
      <c r="F2" s="14"/>
      <c r="G2" s="14"/>
    </row>
    <row r="3" spans="1:8" x14ac:dyDescent="0.25">
      <c r="A3" s="13"/>
      <c r="B3" s="13"/>
      <c r="C3" s="13"/>
      <c r="D3" s="13"/>
      <c r="E3" s="13"/>
      <c r="F3" s="13"/>
      <c r="G3" s="13"/>
    </row>
    <row r="4" spans="1:8" x14ac:dyDescent="0.25">
      <c r="A4" s="15"/>
      <c r="B4" s="63" t="s">
        <v>11</v>
      </c>
      <c r="C4" s="64"/>
      <c r="D4" s="63" t="s">
        <v>12</v>
      </c>
      <c r="E4" s="64"/>
      <c r="F4" s="63" t="s">
        <v>13</v>
      </c>
      <c r="G4" s="64"/>
    </row>
    <row r="5" spans="1:8" x14ac:dyDescent="0.25">
      <c r="A5" s="15"/>
      <c r="B5" s="2" t="s">
        <v>6</v>
      </c>
      <c r="C5" s="16" t="s">
        <v>7</v>
      </c>
      <c r="D5" s="2" t="s">
        <v>6</v>
      </c>
      <c r="E5" s="16" t="s">
        <v>7</v>
      </c>
      <c r="F5" s="2" t="s">
        <v>6</v>
      </c>
      <c r="G5" s="16" t="s">
        <v>0</v>
      </c>
    </row>
    <row r="6" spans="1:8" x14ac:dyDescent="0.25">
      <c r="A6" s="1" t="s">
        <v>2</v>
      </c>
      <c r="B6" s="2">
        <v>2240</v>
      </c>
      <c r="C6" s="17">
        <f>B6/B9*100</f>
        <v>70.506767390620084</v>
      </c>
      <c r="D6" s="2">
        <v>4380</v>
      </c>
      <c r="E6" s="17">
        <f>D6/D9*100</f>
        <v>84.719535783365572</v>
      </c>
      <c r="F6" s="2">
        <f t="shared" ref="F6:F11" si="0">D6-B6</f>
        <v>2140</v>
      </c>
      <c r="G6" s="17">
        <f t="shared" ref="G6:G11" si="1">F6/B6*100</f>
        <v>95.535714285714292</v>
      </c>
    </row>
    <row r="7" spans="1:8" x14ac:dyDescent="0.25">
      <c r="A7" s="1" t="s">
        <v>9</v>
      </c>
      <c r="B7" s="2">
        <v>937</v>
      </c>
      <c r="C7" s="17">
        <f>B7/B9*100</f>
        <v>29.493232609379916</v>
      </c>
      <c r="D7" s="2">
        <v>790</v>
      </c>
      <c r="E7" s="17">
        <f>D7/D9*100</f>
        <v>15.28046421663443</v>
      </c>
      <c r="F7" s="2">
        <f t="shared" si="0"/>
        <v>-147</v>
      </c>
      <c r="G7" s="17">
        <f t="shared" si="1"/>
        <v>-15.688367129135539</v>
      </c>
    </row>
    <row r="8" spans="1:8" x14ac:dyDescent="0.25">
      <c r="A8" s="1" t="s">
        <v>5</v>
      </c>
      <c r="B8" s="2">
        <v>220</v>
      </c>
      <c r="C8" s="17">
        <f>B8/B9*100</f>
        <v>6.9247717972930429</v>
      </c>
      <c r="D8" s="2">
        <v>500</v>
      </c>
      <c r="E8" s="17">
        <f>D8/D9*100</f>
        <v>9.6711798839458414</v>
      </c>
      <c r="F8" s="2">
        <f t="shared" si="0"/>
        <v>280</v>
      </c>
      <c r="G8" s="17">
        <f t="shared" si="1"/>
        <v>127.27272727272727</v>
      </c>
    </row>
    <row r="9" spans="1:8" x14ac:dyDescent="0.25">
      <c r="A9" s="1" t="s">
        <v>4</v>
      </c>
      <c r="B9" s="1">
        <f>B6+B7</f>
        <v>3177</v>
      </c>
      <c r="C9" s="1">
        <v>100</v>
      </c>
      <c r="D9" s="1">
        <f>D6+D7</f>
        <v>5170</v>
      </c>
      <c r="E9" s="1">
        <v>100</v>
      </c>
      <c r="F9" s="1">
        <f t="shared" si="0"/>
        <v>1993</v>
      </c>
      <c r="G9" s="18">
        <f t="shared" si="1"/>
        <v>62.732137236386535</v>
      </c>
      <c r="H9">
        <f>D9/31.77</f>
        <v>162.73213723638654</v>
      </c>
    </row>
    <row r="10" spans="1:8" x14ac:dyDescent="0.25">
      <c r="A10" s="1" t="s">
        <v>3</v>
      </c>
      <c r="B10" s="2">
        <v>84</v>
      </c>
      <c r="C10" s="2"/>
      <c r="D10" s="2">
        <v>105</v>
      </c>
      <c r="E10" s="2"/>
      <c r="F10" s="2">
        <f t="shared" si="0"/>
        <v>21</v>
      </c>
      <c r="G10" s="2">
        <f t="shared" si="1"/>
        <v>25</v>
      </c>
    </row>
    <row r="11" spans="1:8" x14ac:dyDescent="0.25">
      <c r="A11" s="1" t="s">
        <v>10</v>
      </c>
      <c r="B11" s="2">
        <v>77</v>
      </c>
      <c r="C11" s="2"/>
      <c r="D11" s="2">
        <v>90</v>
      </c>
      <c r="E11" s="2"/>
      <c r="F11" s="2">
        <f t="shared" si="0"/>
        <v>13</v>
      </c>
      <c r="G11" s="17">
        <f t="shared" si="1"/>
        <v>16.883116883116884</v>
      </c>
    </row>
    <row r="12" spans="1:8" ht="18.75" x14ac:dyDescent="0.3">
      <c r="A12" s="9"/>
      <c r="B12" s="8"/>
      <c r="C12" s="8"/>
      <c r="D12" s="8"/>
      <c r="E12" s="8"/>
      <c r="F12" s="8"/>
      <c r="G12" s="8"/>
    </row>
    <row r="13" spans="1:8" ht="18.75" x14ac:dyDescent="0.3">
      <c r="A13" s="5"/>
      <c r="B13" s="4"/>
      <c r="C13" s="4"/>
      <c r="D13" s="4"/>
      <c r="E13" s="4"/>
      <c r="F13" s="4"/>
      <c r="G13" s="4"/>
    </row>
    <row r="14" spans="1:8" ht="18.75" x14ac:dyDescent="0.3">
      <c r="A14" s="5" t="s">
        <v>1</v>
      </c>
      <c r="B14" s="5"/>
      <c r="C14" s="5"/>
      <c r="D14" s="5"/>
      <c r="E14" s="5"/>
      <c r="F14" s="5"/>
      <c r="G14" s="5"/>
    </row>
    <row r="15" spans="1:8" ht="18.75" x14ac:dyDescent="0.3">
      <c r="A15" s="4"/>
      <c r="B15" s="5"/>
      <c r="C15" s="5"/>
      <c r="D15" s="5"/>
      <c r="E15" s="5"/>
      <c r="F15" s="5"/>
      <c r="G15" s="5"/>
    </row>
    <row r="16" spans="1:8" ht="37.5" x14ac:dyDescent="0.3">
      <c r="A16" s="4"/>
      <c r="B16" s="10" t="s">
        <v>8</v>
      </c>
      <c r="C16" s="11" t="s">
        <v>14</v>
      </c>
      <c r="D16" s="12"/>
      <c r="E16" s="12"/>
      <c r="F16" s="4"/>
      <c r="G16" s="4"/>
    </row>
    <row r="17" spans="1:7" ht="18.75" x14ac:dyDescent="0.3">
      <c r="A17" s="7" t="s">
        <v>9</v>
      </c>
      <c r="B17" s="6">
        <v>937</v>
      </c>
      <c r="C17" s="6">
        <v>790</v>
      </c>
      <c r="E17" s="4"/>
      <c r="F17" s="4"/>
      <c r="G17" s="4"/>
    </row>
    <row r="18" spans="1:7" ht="18.75" x14ac:dyDescent="0.3">
      <c r="A18" s="7" t="s">
        <v>15</v>
      </c>
      <c r="B18" s="6">
        <v>220</v>
      </c>
      <c r="C18" s="6">
        <v>500</v>
      </c>
    </row>
    <row r="19" spans="1:7" ht="18.75" x14ac:dyDescent="0.3">
      <c r="A19" s="7" t="s">
        <v>2</v>
      </c>
      <c r="B19" s="6">
        <v>2240</v>
      </c>
      <c r="C19" s="6">
        <v>4380</v>
      </c>
      <c r="E19" s="4"/>
      <c r="F19" s="4"/>
      <c r="G19" s="4"/>
    </row>
    <row r="20" spans="1:7" ht="18.75" x14ac:dyDescent="0.3">
      <c r="A20" s="7" t="s">
        <v>4</v>
      </c>
      <c r="B20" s="7">
        <f>B19+B17</f>
        <v>3177</v>
      </c>
      <c r="C20" s="7">
        <f>C19+C17</f>
        <v>5170</v>
      </c>
    </row>
    <row r="38" spans="1:3" ht="16.5" thickBot="1" x14ac:dyDescent="0.3">
      <c r="A38" s="14" t="s">
        <v>58</v>
      </c>
    </row>
    <row r="39" spans="1:3" ht="17.25" thickTop="1" thickBot="1" x14ac:dyDescent="0.3">
      <c r="B39" s="44" t="s">
        <v>8</v>
      </c>
      <c r="C39" s="45" t="s">
        <v>57</v>
      </c>
    </row>
    <row r="40" spans="1:3" ht="16.5" thickTop="1" x14ac:dyDescent="0.25">
      <c r="A40" s="1" t="s">
        <v>3</v>
      </c>
      <c r="B40" s="3">
        <v>84</v>
      </c>
      <c r="C40" s="3">
        <v>105</v>
      </c>
    </row>
    <row r="41" spans="1:3" x14ac:dyDescent="0.25">
      <c r="A41" s="1" t="s">
        <v>10</v>
      </c>
      <c r="B41" s="2">
        <v>77</v>
      </c>
      <c r="C41" s="2">
        <v>90</v>
      </c>
    </row>
  </sheetData>
  <mergeCells count="3">
    <mergeCell ref="F4:G4"/>
    <mergeCell ref="D4:E4"/>
    <mergeCell ref="B4:C4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7"/>
  <sheetViews>
    <sheetView zoomScale="149" workbookViewId="0">
      <selection activeCell="G3" sqref="G3"/>
    </sheetView>
  </sheetViews>
  <sheetFormatPr defaultColWidth="11" defaultRowHeight="15.75" x14ac:dyDescent="0.25"/>
  <cols>
    <col min="2" max="2" width="15" customWidth="1"/>
    <col min="3" max="3" width="16.875" customWidth="1"/>
    <col min="4" max="4" width="13.5" customWidth="1"/>
    <col min="5" max="5" width="11.5" customWidth="1"/>
    <col min="6" max="6" width="11.125" customWidth="1"/>
    <col min="7" max="8" width="11.625" customWidth="1"/>
    <col min="9" max="10" width="12" customWidth="1"/>
  </cols>
  <sheetData>
    <row r="1" spans="1:10" ht="18.75" x14ac:dyDescent="0.3">
      <c r="A1" s="4"/>
      <c r="B1" s="4"/>
      <c r="C1" s="4"/>
      <c r="D1" s="4"/>
      <c r="E1" s="4"/>
      <c r="F1" s="4"/>
      <c r="G1" s="4"/>
      <c r="H1" s="4"/>
    </row>
    <row r="2" spans="1:10" ht="18.75" x14ac:dyDescent="0.3">
      <c r="A2" s="4"/>
      <c r="B2" s="14" t="s">
        <v>61</v>
      </c>
      <c r="C2" s="14"/>
      <c r="D2" s="14"/>
      <c r="E2" s="14"/>
      <c r="F2" s="14"/>
      <c r="G2" s="14"/>
      <c r="H2" s="13"/>
      <c r="I2" s="13"/>
      <c r="J2" s="13"/>
    </row>
    <row r="3" spans="1:10" ht="18.75" x14ac:dyDescent="0.3">
      <c r="A3" s="4"/>
      <c r="B3" s="13"/>
      <c r="C3" s="13"/>
      <c r="D3" s="13"/>
      <c r="E3" s="13"/>
      <c r="F3" s="13"/>
      <c r="G3" s="13"/>
      <c r="H3" s="13"/>
      <c r="I3" s="13"/>
      <c r="J3" s="13"/>
    </row>
    <row r="4" spans="1:10" ht="18.75" x14ac:dyDescent="0.3">
      <c r="A4" s="4"/>
      <c r="B4" s="13"/>
      <c r="C4" s="14" t="s">
        <v>17</v>
      </c>
      <c r="D4" s="14"/>
      <c r="E4" s="13"/>
      <c r="F4" s="13"/>
      <c r="G4" s="13"/>
      <c r="H4" s="14" t="s">
        <v>16</v>
      </c>
      <c r="I4" s="14"/>
      <c r="J4" s="14"/>
    </row>
    <row r="5" spans="1:10" ht="63.75" thickBot="1" x14ac:dyDescent="0.35">
      <c r="A5" s="4"/>
      <c r="B5" s="47" t="s">
        <v>52</v>
      </c>
      <c r="C5" s="21" t="s">
        <v>18</v>
      </c>
      <c r="D5" s="22" t="s">
        <v>51</v>
      </c>
      <c r="E5" s="22" t="s">
        <v>54</v>
      </c>
      <c r="F5" s="36" t="s">
        <v>55</v>
      </c>
      <c r="G5" s="22" t="s">
        <v>18</v>
      </c>
      <c r="H5" s="22" t="s">
        <v>51</v>
      </c>
      <c r="I5" s="22" t="s">
        <v>53</v>
      </c>
      <c r="J5" s="23" t="s">
        <v>56</v>
      </c>
    </row>
    <row r="6" spans="1:10" ht="19.5" customHeight="1" thickTop="1" x14ac:dyDescent="0.3">
      <c r="A6" s="4"/>
      <c r="B6" s="49" t="s">
        <v>59</v>
      </c>
      <c r="C6" s="51" t="s">
        <v>19</v>
      </c>
      <c r="D6" s="50">
        <v>-70</v>
      </c>
      <c r="E6" s="50">
        <v>-70</v>
      </c>
      <c r="F6" s="53">
        <v>-140</v>
      </c>
      <c r="G6" s="50">
        <v>-80</v>
      </c>
      <c r="H6" s="50">
        <v>-100</v>
      </c>
      <c r="I6" s="50">
        <f>G6+H6/2</f>
        <v>-130</v>
      </c>
      <c r="J6" s="54">
        <v>-160</v>
      </c>
    </row>
    <row r="7" spans="1:10" ht="18.75" x14ac:dyDescent="0.3">
      <c r="A7" s="4"/>
      <c r="B7" s="26" t="s">
        <v>21</v>
      </c>
      <c r="C7" s="20">
        <v>-70</v>
      </c>
      <c r="D7" s="20">
        <v>-40</v>
      </c>
      <c r="E7" s="20">
        <f>(C7+D7)/2</f>
        <v>-55</v>
      </c>
      <c r="F7" s="41">
        <v>-150</v>
      </c>
      <c r="G7" s="20">
        <v>-100</v>
      </c>
      <c r="H7" s="20">
        <v>-100</v>
      </c>
      <c r="I7" s="20">
        <f>(G7+H7)/2</f>
        <v>-100</v>
      </c>
      <c r="J7" s="33">
        <v>-170</v>
      </c>
    </row>
    <row r="8" spans="1:10" ht="18.75" x14ac:dyDescent="0.3">
      <c r="A8" s="4"/>
      <c r="B8" s="25" t="s">
        <v>20</v>
      </c>
      <c r="C8" s="20">
        <v>-100</v>
      </c>
      <c r="D8" s="20">
        <v>-140</v>
      </c>
      <c r="E8" s="20">
        <f t="shared" ref="E8:E16" si="0">(C8+D8)/2</f>
        <v>-120</v>
      </c>
      <c r="F8" s="41">
        <v>-160</v>
      </c>
      <c r="G8" s="20">
        <v>-100</v>
      </c>
      <c r="H8" s="20">
        <v>-120</v>
      </c>
      <c r="I8" s="20">
        <f t="shared" ref="I8:I20" si="1">(G8+H8)/2</f>
        <v>-110</v>
      </c>
      <c r="J8" s="33">
        <v>-140</v>
      </c>
    </row>
    <row r="9" spans="1:10" ht="18.75" x14ac:dyDescent="0.3">
      <c r="A9" s="4"/>
      <c r="B9" s="25" t="s">
        <v>22</v>
      </c>
      <c r="C9" s="20">
        <v>-120</v>
      </c>
      <c r="D9" s="20">
        <v>-160</v>
      </c>
      <c r="E9" s="20">
        <f t="shared" si="0"/>
        <v>-140</v>
      </c>
      <c r="F9" s="41">
        <v>-170</v>
      </c>
      <c r="G9" s="20">
        <v>-120</v>
      </c>
      <c r="H9" s="20">
        <v>-150</v>
      </c>
      <c r="I9" s="20">
        <f t="shared" si="1"/>
        <v>-135</v>
      </c>
      <c r="J9" s="33">
        <v>-100</v>
      </c>
    </row>
    <row r="10" spans="1:10" ht="18.75" x14ac:dyDescent="0.3">
      <c r="A10" s="4"/>
      <c r="B10" s="26" t="s">
        <v>23</v>
      </c>
      <c r="C10" s="20">
        <v>-140</v>
      </c>
      <c r="D10" s="20">
        <v>-180</v>
      </c>
      <c r="E10" s="20">
        <f t="shared" si="0"/>
        <v>-160</v>
      </c>
      <c r="F10" s="41">
        <v>-180</v>
      </c>
      <c r="G10" s="20">
        <v>-100</v>
      </c>
      <c r="H10" s="20">
        <v>-120</v>
      </c>
      <c r="I10" s="20">
        <f t="shared" si="1"/>
        <v>-110</v>
      </c>
      <c r="J10" s="33">
        <v>-100</v>
      </c>
    </row>
    <row r="11" spans="1:10" ht="18.75" x14ac:dyDescent="0.3">
      <c r="A11" s="4"/>
      <c r="B11" s="25" t="s">
        <v>24</v>
      </c>
      <c r="C11" s="20">
        <v>-80</v>
      </c>
      <c r="D11" s="20">
        <v>-60</v>
      </c>
      <c r="E11" s="20">
        <f t="shared" si="0"/>
        <v>-70</v>
      </c>
      <c r="F11" s="41">
        <v>-90</v>
      </c>
      <c r="G11" s="20">
        <v>-90</v>
      </c>
      <c r="H11" s="20">
        <v>-100</v>
      </c>
      <c r="I11" s="20">
        <f t="shared" si="1"/>
        <v>-95</v>
      </c>
      <c r="J11" s="33">
        <v>-100</v>
      </c>
    </row>
    <row r="12" spans="1:10" ht="18.75" x14ac:dyDescent="0.3">
      <c r="A12" s="4"/>
      <c r="B12" s="25" t="s">
        <v>25</v>
      </c>
      <c r="C12" s="20">
        <v>-100</v>
      </c>
      <c r="D12" s="20">
        <v>-110</v>
      </c>
      <c r="E12" s="20">
        <f t="shared" si="0"/>
        <v>-105</v>
      </c>
      <c r="F12" s="41">
        <v>-110</v>
      </c>
      <c r="G12" s="20">
        <v>-140</v>
      </c>
      <c r="H12" s="20">
        <v>-150</v>
      </c>
      <c r="I12" s="20">
        <f t="shared" si="1"/>
        <v>-145</v>
      </c>
      <c r="J12" s="33">
        <v>-150</v>
      </c>
    </row>
    <row r="13" spans="1:10" x14ac:dyDescent="0.25">
      <c r="B13" s="25" t="s">
        <v>26</v>
      </c>
      <c r="C13" s="20">
        <v>-80</v>
      </c>
      <c r="D13" s="20">
        <v>-110</v>
      </c>
      <c r="E13" s="20">
        <f t="shared" si="0"/>
        <v>-95</v>
      </c>
      <c r="F13" s="41">
        <v>-140</v>
      </c>
      <c r="G13" s="20">
        <v>-150</v>
      </c>
      <c r="H13" s="20">
        <v>-140</v>
      </c>
      <c r="I13" s="20">
        <f t="shared" si="1"/>
        <v>-145</v>
      </c>
      <c r="J13" s="33">
        <v>-150</v>
      </c>
    </row>
    <row r="14" spans="1:10" x14ac:dyDescent="0.25">
      <c r="B14" s="25" t="s">
        <v>27</v>
      </c>
      <c r="C14" s="20">
        <v>-110</v>
      </c>
      <c r="D14" s="20">
        <v>-130</v>
      </c>
      <c r="E14" s="20">
        <f t="shared" si="0"/>
        <v>-120</v>
      </c>
      <c r="F14" s="41">
        <v>-170</v>
      </c>
      <c r="G14" s="20">
        <v>-160</v>
      </c>
      <c r="H14" s="20">
        <v>-170</v>
      </c>
      <c r="I14" s="20">
        <f t="shared" si="1"/>
        <v>-165</v>
      </c>
      <c r="J14" s="33">
        <v>-150</v>
      </c>
    </row>
    <row r="15" spans="1:10" x14ac:dyDescent="0.25">
      <c r="B15" s="26" t="s">
        <v>28</v>
      </c>
      <c r="C15" s="20">
        <v>-60</v>
      </c>
      <c r="D15" s="20">
        <v>-150</v>
      </c>
      <c r="E15" s="20">
        <f t="shared" si="0"/>
        <v>-105</v>
      </c>
      <c r="F15" s="41">
        <v>-160</v>
      </c>
      <c r="G15" s="20">
        <v>-200</v>
      </c>
      <c r="H15" s="20">
        <v>-210</v>
      </c>
      <c r="I15" s="20">
        <f t="shared" si="1"/>
        <v>-205</v>
      </c>
      <c r="J15" s="33">
        <v>-150</v>
      </c>
    </row>
    <row r="16" spans="1:10" x14ac:dyDescent="0.25">
      <c r="B16" s="25" t="s">
        <v>29</v>
      </c>
      <c r="C16" s="20">
        <v>-70</v>
      </c>
      <c r="D16" s="20">
        <v>-160</v>
      </c>
      <c r="E16" s="20">
        <f t="shared" si="0"/>
        <v>-115</v>
      </c>
      <c r="F16" s="41">
        <v>-140</v>
      </c>
      <c r="G16" s="20">
        <v>-200</v>
      </c>
      <c r="H16" s="20">
        <v>-220</v>
      </c>
      <c r="I16" s="20">
        <f t="shared" si="1"/>
        <v>-210</v>
      </c>
      <c r="J16" s="33">
        <v>-150</v>
      </c>
    </row>
    <row r="17" spans="2:10" x14ac:dyDescent="0.25">
      <c r="B17" s="25" t="s">
        <v>30</v>
      </c>
      <c r="C17" s="42" t="s">
        <v>19</v>
      </c>
      <c r="D17" s="13">
        <v>-150</v>
      </c>
      <c r="E17" s="13">
        <v>-150</v>
      </c>
      <c r="F17" s="37">
        <v>-210</v>
      </c>
      <c r="G17" s="20">
        <v>-160</v>
      </c>
      <c r="H17" s="20">
        <v>-160</v>
      </c>
      <c r="I17" s="20">
        <f t="shared" si="1"/>
        <v>-160</v>
      </c>
      <c r="J17" s="33">
        <v>-165</v>
      </c>
    </row>
    <row r="18" spans="2:10" x14ac:dyDescent="0.25">
      <c r="B18" s="27" t="s">
        <v>31</v>
      </c>
      <c r="C18" s="42" t="s">
        <v>19</v>
      </c>
      <c r="D18" s="13">
        <v>-150</v>
      </c>
      <c r="E18" s="13">
        <v>-150</v>
      </c>
      <c r="F18" s="38">
        <v>-200</v>
      </c>
      <c r="G18" s="20">
        <v>-160</v>
      </c>
      <c r="H18" s="20">
        <v>-150</v>
      </c>
      <c r="I18" s="20">
        <f t="shared" si="1"/>
        <v>-155</v>
      </c>
      <c r="J18" s="33">
        <v>-200</v>
      </c>
    </row>
    <row r="19" spans="2:10" x14ac:dyDescent="0.25">
      <c r="B19" s="27" t="s">
        <v>32</v>
      </c>
      <c r="C19" s="42" t="s">
        <v>19</v>
      </c>
      <c r="D19" s="13">
        <v>-140</v>
      </c>
      <c r="E19" s="13">
        <v>-140</v>
      </c>
      <c r="F19" s="38">
        <v>-190</v>
      </c>
      <c r="G19" s="20">
        <v>-150</v>
      </c>
      <c r="H19" s="20">
        <v>-140</v>
      </c>
      <c r="I19" s="20">
        <f t="shared" si="1"/>
        <v>-145</v>
      </c>
      <c r="J19" s="33">
        <v>-170</v>
      </c>
    </row>
    <row r="20" spans="2:10" x14ac:dyDescent="0.25">
      <c r="B20" s="27" t="s">
        <v>33</v>
      </c>
      <c r="C20" s="42" t="s">
        <v>19</v>
      </c>
      <c r="D20" s="13">
        <v>-150</v>
      </c>
      <c r="E20" s="13">
        <v>-150</v>
      </c>
      <c r="F20" s="38">
        <v>-200</v>
      </c>
      <c r="G20">
        <v>-200</v>
      </c>
      <c r="H20">
        <v>-260</v>
      </c>
      <c r="I20" s="20">
        <f t="shared" si="1"/>
        <v>-230</v>
      </c>
      <c r="J20" s="19">
        <v>-180</v>
      </c>
    </row>
    <row r="21" spans="2:10" x14ac:dyDescent="0.25">
      <c r="B21" s="27" t="s">
        <v>34</v>
      </c>
      <c r="C21" s="42" t="s">
        <v>19</v>
      </c>
      <c r="D21" s="13">
        <v>-150</v>
      </c>
      <c r="E21" s="13">
        <v>-150</v>
      </c>
      <c r="F21" s="38">
        <v>-200</v>
      </c>
      <c r="G21">
        <v>-170</v>
      </c>
      <c r="H21">
        <v>-290</v>
      </c>
      <c r="I21">
        <f>(G21+H21)/2</f>
        <v>-230</v>
      </c>
      <c r="J21" s="19">
        <v>-170</v>
      </c>
    </row>
    <row r="22" spans="2:10" x14ac:dyDescent="0.25">
      <c r="B22" s="27" t="s">
        <v>35</v>
      </c>
      <c r="C22" s="42" t="s">
        <v>19</v>
      </c>
      <c r="D22" s="13">
        <v>-150</v>
      </c>
      <c r="E22" s="13">
        <v>-150</v>
      </c>
      <c r="F22" s="38">
        <v>-190</v>
      </c>
      <c r="G22">
        <v>-170</v>
      </c>
      <c r="H22">
        <v>-280</v>
      </c>
      <c r="I22">
        <f t="shared" ref="I22:I37" si="2">(G22+H22)/2</f>
        <v>-225</v>
      </c>
      <c r="J22" s="19">
        <v>-170</v>
      </c>
    </row>
    <row r="23" spans="2:10" x14ac:dyDescent="0.25">
      <c r="B23" s="27" t="s">
        <v>36</v>
      </c>
      <c r="C23" s="42" t="s">
        <v>19</v>
      </c>
      <c r="D23" s="13">
        <v>-150</v>
      </c>
      <c r="E23" s="13">
        <v>-150</v>
      </c>
      <c r="F23" s="38">
        <v>-200</v>
      </c>
      <c r="G23">
        <v>-180</v>
      </c>
      <c r="H23">
        <v>-230</v>
      </c>
      <c r="I23">
        <f t="shared" si="2"/>
        <v>-205</v>
      </c>
      <c r="J23" s="19">
        <v>-180</v>
      </c>
    </row>
    <row r="24" spans="2:10" x14ac:dyDescent="0.25">
      <c r="B24" s="27" t="s">
        <v>37</v>
      </c>
      <c r="C24" s="42" t="s">
        <v>19</v>
      </c>
      <c r="D24" s="13">
        <v>-120</v>
      </c>
      <c r="E24" s="13">
        <v>-120</v>
      </c>
      <c r="F24" s="38">
        <v>-180</v>
      </c>
      <c r="G24">
        <v>-160</v>
      </c>
      <c r="H24">
        <v>-210</v>
      </c>
      <c r="I24">
        <f t="shared" si="2"/>
        <v>-185</v>
      </c>
      <c r="J24" s="19">
        <v>-180</v>
      </c>
    </row>
    <row r="25" spans="2:10" x14ac:dyDescent="0.25">
      <c r="B25" s="27" t="s">
        <v>38</v>
      </c>
      <c r="C25" s="42" t="s">
        <v>19</v>
      </c>
      <c r="D25" s="13">
        <v>-150</v>
      </c>
      <c r="E25" s="13">
        <v>-150</v>
      </c>
      <c r="F25" s="38">
        <v>-200</v>
      </c>
      <c r="G25">
        <v>-170</v>
      </c>
      <c r="H25">
        <v>-230</v>
      </c>
      <c r="I25">
        <f t="shared" si="2"/>
        <v>-200</v>
      </c>
      <c r="J25" s="19">
        <v>-170</v>
      </c>
    </row>
    <row r="26" spans="2:10" x14ac:dyDescent="0.25">
      <c r="B26" s="27" t="s">
        <v>39</v>
      </c>
      <c r="C26" s="42" t="s">
        <v>19</v>
      </c>
      <c r="D26" s="13">
        <v>-160</v>
      </c>
      <c r="E26" s="13">
        <v>-160</v>
      </c>
      <c r="F26" s="38">
        <v>-200</v>
      </c>
      <c r="G26">
        <v>-170</v>
      </c>
      <c r="H26">
        <v>-240</v>
      </c>
      <c r="I26">
        <f t="shared" si="2"/>
        <v>-205</v>
      </c>
      <c r="J26" s="19">
        <v>-170</v>
      </c>
    </row>
    <row r="27" spans="2:10" x14ac:dyDescent="0.25">
      <c r="B27" s="27" t="s">
        <v>40</v>
      </c>
      <c r="C27" s="42" t="s">
        <v>19</v>
      </c>
      <c r="D27" s="13">
        <v>-150</v>
      </c>
      <c r="E27" s="13">
        <v>-150</v>
      </c>
      <c r="F27" s="38">
        <v>-200</v>
      </c>
      <c r="G27">
        <v>-170</v>
      </c>
      <c r="H27">
        <v>-230</v>
      </c>
      <c r="I27">
        <f t="shared" si="2"/>
        <v>-200</v>
      </c>
      <c r="J27" s="19">
        <v>-170</v>
      </c>
    </row>
    <row r="28" spans="2:10" x14ac:dyDescent="0.25">
      <c r="B28" s="27" t="s">
        <v>41</v>
      </c>
      <c r="C28" s="42" t="s">
        <v>19</v>
      </c>
      <c r="D28" s="13">
        <v>-150</v>
      </c>
      <c r="E28" s="13">
        <v>-150</v>
      </c>
      <c r="F28" s="38">
        <v>-195</v>
      </c>
      <c r="G28">
        <v>-170</v>
      </c>
      <c r="H28">
        <v>-230</v>
      </c>
      <c r="I28">
        <f t="shared" si="2"/>
        <v>-200</v>
      </c>
      <c r="J28" s="19">
        <v>-170</v>
      </c>
    </row>
    <row r="29" spans="2:10" x14ac:dyDescent="0.25">
      <c r="B29" s="27" t="s">
        <v>42</v>
      </c>
      <c r="C29" s="42" t="s">
        <v>19</v>
      </c>
      <c r="D29" s="13">
        <v>-160</v>
      </c>
      <c r="E29" s="13">
        <v>-160</v>
      </c>
      <c r="F29" s="38">
        <v>-195</v>
      </c>
      <c r="G29">
        <v>-170</v>
      </c>
      <c r="H29">
        <v>-230</v>
      </c>
      <c r="I29">
        <f t="shared" si="2"/>
        <v>-200</v>
      </c>
      <c r="J29" s="19">
        <v>-180</v>
      </c>
    </row>
    <row r="30" spans="2:10" x14ac:dyDescent="0.25">
      <c r="B30" s="27" t="s">
        <v>43</v>
      </c>
      <c r="C30" s="42" t="s">
        <v>19</v>
      </c>
      <c r="D30" s="13">
        <v>-150</v>
      </c>
      <c r="E30" s="13">
        <v>-150</v>
      </c>
      <c r="F30" s="39">
        <v>-200</v>
      </c>
      <c r="G30">
        <v>-170</v>
      </c>
      <c r="H30">
        <v>-230</v>
      </c>
      <c r="I30">
        <f t="shared" si="2"/>
        <v>-200</v>
      </c>
      <c r="J30" s="19">
        <v>-170</v>
      </c>
    </row>
    <row r="31" spans="2:10" x14ac:dyDescent="0.25">
      <c r="B31" s="28" t="s">
        <v>44</v>
      </c>
      <c r="C31" s="42" t="s">
        <v>19</v>
      </c>
      <c r="D31" s="13">
        <v>-150</v>
      </c>
      <c r="E31" s="13">
        <v>-150</v>
      </c>
      <c r="F31" s="39">
        <v>-195</v>
      </c>
      <c r="G31">
        <v>-170</v>
      </c>
      <c r="H31">
        <v>-230</v>
      </c>
      <c r="I31">
        <f t="shared" si="2"/>
        <v>-200</v>
      </c>
      <c r="J31" s="19">
        <v>-170</v>
      </c>
    </row>
    <row r="32" spans="2:10" x14ac:dyDescent="0.25">
      <c r="B32" s="28" t="s">
        <v>45</v>
      </c>
      <c r="C32" s="42" t="s">
        <v>19</v>
      </c>
      <c r="D32" s="13">
        <v>-150</v>
      </c>
      <c r="E32" s="13">
        <v>-150</v>
      </c>
      <c r="F32" s="39">
        <v>-200</v>
      </c>
      <c r="G32">
        <v>-170</v>
      </c>
      <c r="H32">
        <v>-230</v>
      </c>
      <c r="I32">
        <f t="shared" si="2"/>
        <v>-200</v>
      </c>
      <c r="J32" s="19">
        <v>-170</v>
      </c>
    </row>
    <row r="33" spans="2:10" x14ac:dyDescent="0.25">
      <c r="B33" s="28" t="s">
        <v>46</v>
      </c>
      <c r="C33" s="42" t="s">
        <v>19</v>
      </c>
      <c r="D33" s="13">
        <v>-150</v>
      </c>
      <c r="E33" s="13">
        <v>-150</v>
      </c>
      <c r="F33" s="39">
        <v>-200</v>
      </c>
      <c r="G33">
        <v>-180</v>
      </c>
      <c r="H33">
        <v>-240</v>
      </c>
      <c r="I33">
        <f t="shared" si="2"/>
        <v>-210</v>
      </c>
      <c r="J33" s="19">
        <v>-180</v>
      </c>
    </row>
    <row r="34" spans="2:10" x14ac:dyDescent="0.25">
      <c r="B34" s="28" t="s">
        <v>47</v>
      </c>
      <c r="C34" s="42" t="s">
        <v>19</v>
      </c>
      <c r="D34" s="13">
        <v>-120</v>
      </c>
      <c r="E34" s="13">
        <v>-120</v>
      </c>
      <c r="F34" s="39">
        <v>-180</v>
      </c>
      <c r="G34">
        <v>-160</v>
      </c>
      <c r="H34">
        <v>-210</v>
      </c>
      <c r="I34">
        <f t="shared" si="2"/>
        <v>-185</v>
      </c>
      <c r="J34" s="19">
        <v>-170</v>
      </c>
    </row>
    <row r="35" spans="2:10" x14ac:dyDescent="0.25">
      <c r="B35" s="28" t="s">
        <v>48</v>
      </c>
      <c r="C35" s="42" t="s">
        <v>19</v>
      </c>
      <c r="D35" s="13">
        <v>-150</v>
      </c>
      <c r="E35" s="13">
        <v>-150</v>
      </c>
      <c r="F35" s="39">
        <v>-190</v>
      </c>
      <c r="G35">
        <v>-170</v>
      </c>
      <c r="H35">
        <v>-220</v>
      </c>
      <c r="I35">
        <f t="shared" si="2"/>
        <v>-195</v>
      </c>
      <c r="J35" s="19">
        <v>-170</v>
      </c>
    </row>
    <row r="36" spans="2:10" x14ac:dyDescent="0.25">
      <c r="B36" s="28" t="s">
        <v>49</v>
      </c>
      <c r="C36" s="42" t="s">
        <v>19</v>
      </c>
      <c r="D36" s="13">
        <v>-150</v>
      </c>
      <c r="E36" s="13">
        <v>-150</v>
      </c>
      <c r="F36" s="39">
        <v>-195</v>
      </c>
      <c r="G36">
        <v>-160</v>
      </c>
      <c r="H36">
        <v>-210</v>
      </c>
      <c r="I36">
        <f t="shared" si="2"/>
        <v>-185</v>
      </c>
      <c r="J36" s="19">
        <v>-170</v>
      </c>
    </row>
    <row r="37" spans="2:10" x14ac:dyDescent="0.25">
      <c r="B37" s="29" t="s">
        <v>50</v>
      </c>
      <c r="C37" s="43" t="s">
        <v>19</v>
      </c>
      <c r="D37" s="31">
        <v>-140</v>
      </c>
      <c r="E37" s="31">
        <v>-140</v>
      </c>
      <c r="F37" s="35">
        <v>-190</v>
      </c>
      <c r="G37" s="32">
        <v>-150</v>
      </c>
      <c r="H37" s="32">
        <v>-200</v>
      </c>
      <c r="I37" s="32">
        <f t="shared" si="2"/>
        <v>-175</v>
      </c>
      <c r="J37" s="34">
        <v>-180</v>
      </c>
    </row>
  </sheetData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J38"/>
  <sheetViews>
    <sheetView tabSelected="1" workbookViewId="0">
      <selection activeCell="AC24" sqref="AC24"/>
    </sheetView>
  </sheetViews>
  <sheetFormatPr defaultColWidth="8.875" defaultRowHeight="15.75" x14ac:dyDescent="0.25"/>
  <cols>
    <col min="3" max="4" width="0" hidden="1" customWidth="1"/>
    <col min="7" max="8" width="0" hidden="1" customWidth="1"/>
  </cols>
  <sheetData>
    <row r="3" spans="1:10" x14ac:dyDescent="0.25">
      <c r="B3" s="14" t="s">
        <v>61</v>
      </c>
      <c r="C3" s="14"/>
      <c r="D3" s="14"/>
      <c r="E3" s="14"/>
      <c r="F3" s="14"/>
      <c r="G3" s="14"/>
      <c r="H3" s="13"/>
      <c r="I3" s="13"/>
      <c r="J3" s="13"/>
    </row>
    <row r="4" spans="1:10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13"/>
      <c r="C5" s="14" t="s">
        <v>17</v>
      </c>
      <c r="D5" s="14"/>
      <c r="E5" s="13"/>
      <c r="F5" s="13"/>
      <c r="G5" s="13"/>
      <c r="H5" s="14" t="s">
        <v>16</v>
      </c>
      <c r="I5" s="14"/>
      <c r="J5" s="14"/>
    </row>
    <row r="6" spans="1:10" ht="79.5" thickBot="1" x14ac:dyDescent="0.3">
      <c r="B6" s="56" t="s">
        <v>52</v>
      </c>
      <c r="C6" s="21" t="s">
        <v>18</v>
      </c>
      <c r="D6" s="22" t="s">
        <v>51</v>
      </c>
      <c r="E6" s="22" t="s">
        <v>54</v>
      </c>
      <c r="F6" s="36" t="s">
        <v>55</v>
      </c>
      <c r="G6" s="22" t="s">
        <v>18</v>
      </c>
      <c r="H6" s="22" t="s">
        <v>51</v>
      </c>
      <c r="I6" s="22" t="s">
        <v>53</v>
      </c>
      <c r="J6" s="23" t="s">
        <v>56</v>
      </c>
    </row>
    <row r="7" spans="1:10" ht="16.5" thickTop="1" x14ac:dyDescent="0.25">
      <c r="A7" s="19"/>
      <c r="B7" s="48" t="s">
        <v>59</v>
      </c>
      <c r="C7" s="46"/>
      <c r="D7" s="46"/>
      <c r="E7" s="51">
        <v>-70</v>
      </c>
      <c r="F7" s="50">
        <v>-140</v>
      </c>
      <c r="G7" s="46"/>
      <c r="H7" s="46"/>
      <c r="I7" s="57">
        <v>-90</v>
      </c>
      <c r="J7" s="54">
        <v>-160</v>
      </c>
    </row>
    <row r="8" spans="1:10" x14ac:dyDescent="0.25">
      <c r="B8" s="26" t="s">
        <v>21</v>
      </c>
      <c r="C8" s="20">
        <v>-70</v>
      </c>
      <c r="D8" s="20">
        <v>-40</v>
      </c>
      <c r="E8" s="20">
        <f>(C8+D8)/2</f>
        <v>-55</v>
      </c>
      <c r="F8" s="33">
        <v>-150</v>
      </c>
      <c r="G8" s="20">
        <v>-100</v>
      </c>
      <c r="H8" s="20">
        <v>-100</v>
      </c>
      <c r="I8" s="55">
        <f>(G8+H8)/2</f>
        <v>-100</v>
      </c>
      <c r="J8" s="33">
        <v>-170</v>
      </c>
    </row>
    <row r="9" spans="1:10" x14ac:dyDescent="0.25">
      <c r="B9" s="25" t="s">
        <v>20</v>
      </c>
      <c r="C9" s="20">
        <v>-100</v>
      </c>
      <c r="D9" s="20">
        <v>-140</v>
      </c>
      <c r="E9" s="20">
        <f t="shared" ref="E9:E17" si="0">(C9+D9)/2</f>
        <v>-120</v>
      </c>
      <c r="F9" s="33">
        <v>-160</v>
      </c>
      <c r="G9" s="20">
        <v>-100</v>
      </c>
      <c r="H9" s="20">
        <v>-120</v>
      </c>
      <c r="I9" s="55">
        <f t="shared" ref="I9:I21" si="1">(G9+H9)/2</f>
        <v>-110</v>
      </c>
      <c r="J9" s="33">
        <v>-140</v>
      </c>
    </row>
    <row r="10" spans="1:10" x14ac:dyDescent="0.25">
      <c r="B10" s="25" t="s">
        <v>22</v>
      </c>
      <c r="C10" s="20">
        <v>-120</v>
      </c>
      <c r="D10" s="20">
        <v>-160</v>
      </c>
      <c r="E10" s="20">
        <f t="shared" si="0"/>
        <v>-140</v>
      </c>
      <c r="F10" s="33">
        <v>-170</v>
      </c>
      <c r="G10" s="20">
        <v>-120</v>
      </c>
      <c r="H10" s="20">
        <v>-150</v>
      </c>
      <c r="I10" s="55">
        <f t="shared" si="1"/>
        <v>-135</v>
      </c>
      <c r="J10" s="33">
        <v>-100</v>
      </c>
    </row>
    <row r="11" spans="1:10" x14ac:dyDescent="0.25">
      <c r="A11" s="19"/>
      <c r="B11" s="58" t="s">
        <v>23</v>
      </c>
      <c r="C11" s="20">
        <v>-140</v>
      </c>
      <c r="D11" s="20">
        <v>-180</v>
      </c>
      <c r="E11" s="20">
        <f t="shared" si="0"/>
        <v>-160</v>
      </c>
      <c r="F11" s="41">
        <v>-180</v>
      </c>
      <c r="G11" s="20">
        <v>-100</v>
      </c>
      <c r="H11" s="20">
        <v>-120</v>
      </c>
      <c r="I11" s="20">
        <f t="shared" si="1"/>
        <v>-110</v>
      </c>
      <c r="J11" s="33">
        <v>-100</v>
      </c>
    </row>
    <row r="12" spans="1:10" x14ac:dyDescent="0.25">
      <c r="B12" s="25" t="s">
        <v>24</v>
      </c>
      <c r="C12" s="20">
        <v>-80</v>
      </c>
      <c r="D12" s="20">
        <v>-60</v>
      </c>
      <c r="E12" s="20">
        <f t="shared" si="0"/>
        <v>-70</v>
      </c>
      <c r="F12" s="33">
        <v>-90</v>
      </c>
      <c r="G12" s="20">
        <v>-90</v>
      </c>
      <c r="H12" s="20">
        <v>-100</v>
      </c>
      <c r="I12" s="55">
        <f t="shared" si="1"/>
        <v>-95</v>
      </c>
      <c r="J12" s="33">
        <v>-100</v>
      </c>
    </row>
    <row r="13" spans="1:10" x14ac:dyDescent="0.25">
      <c r="B13" s="25" t="s">
        <v>25</v>
      </c>
      <c r="C13" s="20">
        <v>-100</v>
      </c>
      <c r="D13" s="20">
        <v>-110</v>
      </c>
      <c r="E13" s="20">
        <f t="shared" si="0"/>
        <v>-105</v>
      </c>
      <c r="F13" s="33">
        <v>-110</v>
      </c>
      <c r="G13" s="20">
        <v>-140</v>
      </c>
      <c r="H13" s="20">
        <v>-150</v>
      </c>
      <c r="I13" s="55">
        <f t="shared" si="1"/>
        <v>-145</v>
      </c>
      <c r="J13" s="33">
        <v>-150</v>
      </c>
    </row>
    <row r="14" spans="1:10" x14ac:dyDescent="0.25">
      <c r="B14" s="25" t="s">
        <v>26</v>
      </c>
      <c r="C14" s="20">
        <v>-80</v>
      </c>
      <c r="D14" s="20">
        <v>-110</v>
      </c>
      <c r="E14" s="20">
        <f t="shared" si="0"/>
        <v>-95</v>
      </c>
      <c r="F14" s="41">
        <v>-140</v>
      </c>
      <c r="G14" s="20">
        <v>-150</v>
      </c>
      <c r="H14" s="20">
        <v>-140</v>
      </c>
      <c r="I14" s="20">
        <f t="shared" si="1"/>
        <v>-145</v>
      </c>
      <c r="J14" s="33">
        <v>-150</v>
      </c>
    </row>
    <row r="15" spans="1:10" x14ac:dyDescent="0.25">
      <c r="B15" s="25" t="s">
        <v>27</v>
      </c>
      <c r="C15" s="20">
        <v>-110</v>
      </c>
      <c r="D15" s="20">
        <v>-130</v>
      </c>
      <c r="E15" s="20">
        <f t="shared" si="0"/>
        <v>-120</v>
      </c>
      <c r="F15" s="33">
        <v>-170</v>
      </c>
      <c r="G15" s="20">
        <v>-160</v>
      </c>
      <c r="H15" s="20">
        <v>-170</v>
      </c>
      <c r="I15" s="55">
        <f t="shared" si="1"/>
        <v>-165</v>
      </c>
      <c r="J15" s="33">
        <v>-150</v>
      </c>
    </row>
    <row r="16" spans="1:10" x14ac:dyDescent="0.25">
      <c r="B16" s="26" t="s">
        <v>28</v>
      </c>
      <c r="C16" s="20">
        <v>-60</v>
      </c>
      <c r="D16" s="20">
        <v>-150</v>
      </c>
      <c r="E16" s="20">
        <f t="shared" si="0"/>
        <v>-105</v>
      </c>
      <c r="F16" s="33">
        <v>-160</v>
      </c>
      <c r="G16" s="20">
        <v>-200</v>
      </c>
      <c r="H16" s="20">
        <v>-210</v>
      </c>
      <c r="I16" s="55">
        <f t="shared" si="1"/>
        <v>-205</v>
      </c>
      <c r="J16" s="33">
        <v>-150</v>
      </c>
    </row>
    <row r="17" spans="2:10" x14ac:dyDescent="0.25">
      <c r="B17" s="25" t="s">
        <v>29</v>
      </c>
      <c r="C17" s="20">
        <v>-70</v>
      </c>
      <c r="D17" s="20">
        <v>-160</v>
      </c>
      <c r="E17" s="20">
        <f t="shared" si="0"/>
        <v>-115</v>
      </c>
      <c r="F17" s="33">
        <v>-140</v>
      </c>
      <c r="G17" s="20">
        <v>-200</v>
      </c>
      <c r="H17" s="20">
        <v>-220</v>
      </c>
      <c r="I17" s="55">
        <f t="shared" si="1"/>
        <v>-210</v>
      </c>
      <c r="J17" s="33">
        <v>-150</v>
      </c>
    </row>
    <row r="18" spans="2:10" x14ac:dyDescent="0.25">
      <c r="B18" s="25" t="s">
        <v>30</v>
      </c>
      <c r="C18" s="13" t="s">
        <v>19</v>
      </c>
      <c r="D18" s="13">
        <v>-150</v>
      </c>
      <c r="E18" s="13">
        <v>-150</v>
      </c>
      <c r="F18" s="37">
        <v>-210</v>
      </c>
      <c r="G18" s="20">
        <v>-160</v>
      </c>
      <c r="H18" s="20">
        <v>-160</v>
      </c>
      <c r="I18" s="20">
        <f t="shared" si="1"/>
        <v>-160</v>
      </c>
      <c r="J18" s="33">
        <v>-165</v>
      </c>
    </row>
    <row r="19" spans="2:10" x14ac:dyDescent="0.25">
      <c r="B19" s="27" t="s">
        <v>31</v>
      </c>
      <c r="C19" s="13" t="s">
        <v>19</v>
      </c>
      <c r="D19" s="13">
        <v>-150</v>
      </c>
      <c r="E19" s="13">
        <v>-150</v>
      </c>
      <c r="F19" s="38">
        <v>-200</v>
      </c>
      <c r="G19" s="20">
        <v>-160</v>
      </c>
      <c r="H19" s="20">
        <v>-150</v>
      </c>
      <c r="I19" s="20">
        <f t="shared" si="1"/>
        <v>-155</v>
      </c>
      <c r="J19" s="33">
        <v>-200</v>
      </c>
    </row>
    <row r="20" spans="2:10" x14ac:dyDescent="0.25">
      <c r="B20" s="27" t="s">
        <v>32</v>
      </c>
      <c r="C20" s="13" t="s">
        <v>19</v>
      </c>
      <c r="D20" s="13">
        <v>-140</v>
      </c>
      <c r="E20" s="13">
        <v>-140</v>
      </c>
      <c r="F20" s="38">
        <v>-190</v>
      </c>
      <c r="G20" s="20">
        <v>-150</v>
      </c>
      <c r="H20" s="20">
        <v>-140</v>
      </c>
      <c r="I20" s="20">
        <f t="shared" si="1"/>
        <v>-145</v>
      </c>
      <c r="J20" s="33">
        <v>-170</v>
      </c>
    </row>
    <row r="21" spans="2:10" x14ac:dyDescent="0.25">
      <c r="B21" s="27" t="s">
        <v>33</v>
      </c>
      <c r="C21" s="13" t="s">
        <v>19</v>
      </c>
      <c r="D21" s="13">
        <v>-150</v>
      </c>
      <c r="E21" s="13">
        <v>-150</v>
      </c>
      <c r="F21" s="38">
        <v>-200</v>
      </c>
      <c r="G21">
        <v>-200</v>
      </c>
      <c r="H21">
        <v>-260</v>
      </c>
      <c r="I21" s="20">
        <f t="shared" si="1"/>
        <v>-230</v>
      </c>
      <c r="J21" s="19">
        <v>-180</v>
      </c>
    </row>
    <row r="22" spans="2:10" x14ac:dyDescent="0.25">
      <c r="B22" s="27" t="s">
        <v>34</v>
      </c>
      <c r="C22" s="13" t="s">
        <v>19</v>
      </c>
      <c r="D22" s="13">
        <v>-150</v>
      </c>
      <c r="E22" s="13">
        <v>-150</v>
      </c>
      <c r="F22" s="38">
        <v>-200</v>
      </c>
      <c r="G22">
        <v>-170</v>
      </c>
      <c r="H22">
        <v>-290</v>
      </c>
      <c r="I22">
        <f>(G22+H22)/2</f>
        <v>-230</v>
      </c>
      <c r="J22" s="19">
        <v>-170</v>
      </c>
    </row>
    <row r="23" spans="2:10" x14ac:dyDescent="0.25">
      <c r="B23" s="27" t="s">
        <v>35</v>
      </c>
      <c r="C23" s="13" t="s">
        <v>19</v>
      </c>
      <c r="D23" s="13">
        <v>-150</v>
      </c>
      <c r="E23" s="13">
        <v>-150</v>
      </c>
      <c r="F23" s="38">
        <v>-190</v>
      </c>
      <c r="G23">
        <v>-170</v>
      </c>
      <c r="H23">
        <v>-280</v>
      </c>
      <c r="I23">
        <f t="shared" ref="I23:I38" si="2">(G23+H23)/2</f>
        <v>-225</v>
      </c>
      <c r="J23" s="19">
        <v>-170</v>
      </c>
    </row>
    <row r="24" spans="2:10" x14ac:dyDescent="0.25">
      <c r="B24" s="27" t="s">
        <v>36</v>
      </c>
      <c r="C24" s="13" t="s">
        <v>19</v>
      </c>
      <c r="D24" s="13">
        <v>-150</v>
      </c>
      <c r="E24" s="13">
        <v>-150</v>
      </c>
      <c r="F24" s="38">
        <v>-200</v>
      </c>
      <c r="G24">
        <v>-180</v>
      </c>
      <c r="H24">
        <v>-230</v>
      </c>
      <c r="I24">
        <f t="shared" si="2"/>
        <v>-205</v>
      </c>
      <c r="J24" s="19">
        <v>-180</v>
      </c>
    </row>
    <row r="25" spans="2:10" x14ac:dyDescent="0.25">
      <c r="B25" s="27" t="s">
        <v>37</v>
      </c>
      <c r="C25" s="13" t="s">
        <v>19</v>
      </c>
      <c r="D25" s="13">
        <v>-120</v>
      </c>
      <c r="E25" s="13">
        <v>-120</v>
      </c>
      <c r="F25" s="38">
        <v>-180</v>
      </c>
      <c r="G25">
        <v>-160</v>
      </c>
      <c r="H25">
        <v>-210</v>
      </c>
      <c r="I25">
        <f t="shared" si="2"/>
        <v>-185</v>
      </c>
      <c r="J25" s="19">
        <v>-180</v>
      </c>
    </row>
    <row r="26" spans="2:10" x14ac:dyDescent="0.25">
      <c r="B26" s="27" t="s">
        <v>38</v>
      </c>
      <c r="C26" s="13" t="s">
        <v>19</v>
      </c>
      <c r="D26" s="13">
        <v>-150</v>
      </c>
      <c r="E26" s="13">
        <v>-150</v>
      </c>
      <c r="F26" s="38">
        <v>-200</v>
      </c>
      <c r="G26">
        <v>-170</v>
      </c>
      <c r="H26">
        <v>-230</v>
      </c>
      <c r="I26">
        <f t="shared" si="2"/>
        <v>-200</v>
      </c>
      <c r="J26" s="19">
        <v>-170</v>
      </c>
    </row>
    <row r="27" spans="2:10" x14ac:dyDescent="0.25">
      <c r="B27" s="27" t="s">
        <v>39</v>
      </c>
      <c r="C27" s="13" t="s">
        <v>19</v>
      </c>
      <c r="D27" s="13">
        <v>-160</v>
      </c>
      <c r="E27" s="13">
        <v>-160</v>
      </c>
      <c r="F27" s="38">
        <v>-200</v>
      </c>
      <c r="G27">
        <v>-170</v>
      </c>
      <c r="H27">
        <v>-240</v>
      </c>
      <c r="I27">
        <f t="shared" si="2"/>
        <v>-205</v>
      </c>
      <c r="J27" s="19">
        <v>-170</v>
      </c>
    </row>
    <row r="28" spans="2:10" x14ac:dyDescent="0.25">
      <c r="B28" s="27" t="s">
        <v>40</v>
      </c>
      <c r="C28" s="13" t="s">
        <v>19</v>
      </c>
      <c r="D28" s="13">
        <v>-150</v>
      </c>
      <c r="E28" s="13">
        <v>-150</v>
      </c>
      <c r="F28" s="38">
        <v>-200</v>
      </c>
      <c r="G28">
        <v>-170</v>
      </c>
      <c r="H28">
        <v>-230</v>
      </c>
      <c r="I28">
        <f t="shared" si="2"/>
        <v>-200</v>
      </c>
      <c r="J28" s="19">
        <v>-170</v>
      </c>
    </row>
    <row r="29" spans="2:10" x14ac:dyDescent="0.25">
      <c r="B29" s="27" t="s">
        <v>41</v>
      </c>
      <c r="C29" s="13" t="s">
        <v>19</v>
      </c>
      <c r="D29" s="13">
        <v>-150</v>
      </c>
      <c r="E29" s="13">
        <v>-150</v>
      </c>
      <c r="F29" s="38">
        <v>-195</v>
      </c>
      <c r="G29">
        <v>-170</v>
      </c>
      <c r="H29">
        <v>-230</v>
      </c>
      <c r="I29">
        <f t="shared" si="2"/>
        <v>-200</v>
      </c>
      <c r="J29" s="19">
        <v>-170</v>
      </c>
    </row>
    <row r="30" spans="2:10" x14ac:dyDescent="0.25">
      <c r="B30" s="27" t="s">
        <v>42</v>
      </c>
      <c r="C30" s="13" t="s">
        <v>19</v>
      </c>
      <c r="D30" s="13">
        <v>-160</v>
      </c>
      <c r="E30" s="13">
        <v>-160</v>
      </c>
      <c r="F30" s="38">
        <v>-195</v>
      </c>
      <c r="G30">
        <v>-170</v>
      </c>
      <c r="H30">
        <v>-230</v>
      </c>
      <c r="I30">
        <f t="shared" si="2"/>
        <v>-200</v>
      </c>
      <c r="J30" s="19">
        <v>-180</v>
      </c>
    </row>
    <row r="31" spans="2:10" x14ac:dyDescent="0.25">
      <c r="B31" s="27" t="s">
        <v>43</v>
      </c>
      <c r="C31" s="13" t="s">
        <v>19</v>
      </c>
      <c r="D31" s="13">
        <v>-150</v>
      </c>
      <c r="E31" s="13">
        <v>-150</v>
      </c>
      <c r="F31" s="39">
        <v>-200</v>
      </c>
      <c r="G31">
        <v>-170</v>
      </c>
      <c r="H31">
        <v>-230</v>
      </c>
      <c r="I31">
        <f t="shared" si="2"/>
        <v>-200</v>
      </c>
      <c r="J31" s="19">
        <v>-170</v>
      </c>
    </row>
    <row r="32" spans="2:10" x14ac:dyDescent="0.25">
      <c r="B32" s="28" t="s">
        <v>44</v>
      </c>
      <c r="C32" s="13" t="s">
        <v>19</v>
      </c>
      <c r="D32" s="13">
        <v>-150</v>
      </c>
      <c r="E32" s="13">
        <v>-150</v>
      </c>
      <c r="F32" s="39">
        <v>-195</v>
      </c>
      <c r="G32">
        <v>-170</v>
      </c>
      <c r="H32">
        <v>-230</v>
      </c>
      <c r="I32">
        <f t="shared" si="2"/>
        <v>-200</v>
      </c>
      <c r="J32" s="19">
        <v>-170</v>
      </c>
    </row>
    <row r="33" spans="2:10" x14ac:dyDescent="0.25">
      <c r="B33" s="28" t="s">
        <v>45</v>
      </c>
      <c r="C33" s="13" t="s">
        <v>19</v>
      </c>
      <c r="D33" s="13">
        <v>-150</v>
      </c>
      <c r="E33" s="13">
        <v>-150</v>
      </c>
      <c r="F33" s="39">
        <v>-200</v>
      </c>
      <c r="G33">
        <v>-170</v>
      </c>
      <c r="H33">
        <v>-230</v>
      </c>
      <c r="I33">
        <f t="shared" si="2"/>
        <v>-200</v>
      </c>
      <c r="J33" s="19">
        <v>-170</v>
      </c>
    </row>
    <row r="34" spans="2:10" x14ac:dyDescent="0.25">
      <c r="B34" s="28" t="s">
        <v>46</v>
      </c>
      <c r="C34" s="13" t="s">
        <v>19</v>
      </c>
      <c r="D34" s="13">
        <v>-150</v>
      </c>
      <c r="E34" s="13">
        <v>-150</v>
      </c>
      <c r="F34" s="39">
        <v>-200</v>
      </c>
      <c r="G34">
        <v>-180</v>
      </c>
      <c r="H34">
        <v>-240</v>
      </c>
      <c r="I34">
        <f t="shared" si="2"/>
        <v>-210</v>
      </c>
      <c r="J34" s="19">
        <v>-180</v>
      </c>
    </row>
    <row r="35" spans="2:10" x14ac:dyDescent="0.25">
      <c r="B35" s="28" t="s">
        <v>47</v>
      </c>
      <c r="C35" s="13" t="s">
        <v>19</v>
      </c>
      <c r="D35" s="13">
        <v>-120</v>
      </c>
      <c r="E35" s="13">
        <v>-120</v>
      </c>
      <c r="F35" s="39">
        <v>-180</v>
      </c>
      <c r="G35">
        <v>-160</v>
      </c>
      <c r="H35">
        <v>-210</v>
      </c>
      <c r="I35">
        <f t="shared" si="2"/>
        <v>-185</v>
      </c>
      <c r="J35" s="19">
        <v>-170</v>
      </c>
    </row>
    <row r="36" spans="2:10" x14ac:dyDescent="0.25">
      <c r="B36" s="28" t="s">
        <v>48</v>
      </c>
      <c r="C36" s="13" t="s">
        <v>19</v>
      </c>
      <c r="D36" s="13">
        <v>-150</v>
      </c>
      <c r="E36" s="13">
        <v>-150</v>
      </c>
      <c r="F36" s="39">
        <v>-190</v>
      </c>
      <c r="G36">
        <v>-170</v>
      </c>
      <c r="H36">
        <v>-220</v>
      </c>
      <c r="I36">
        <f t="shared" si="2"/>
        <v>-195</v>
      </c>
      <c r="J36" s="19">
        <v>-170</v>
      </c>
    </row>
    <row r="37" spans="2:10" x14ac:dyDescent="0.25">
      <c r="B37" s="28" t="s">
        <v>49</v>
      </c>
      <c r="C37" s="13" t="s">
        <v>19</v>
      </c>
      <c r="D37" s="13">
        <v>-150</v>
      </c>
      <c r="E37" s="13">
        <v>-150</v>
      </c>
      <c r="F37" s="39">
        <v>-195</v>
      </c>
      <c r="G37">
        <v>-160</v>
      </c>
      <c r="H37">
        <v>-210</v>
      </c>
      <c r="I37">
        <f t="shared" si="2"/>
        <v>-185</v>
      </c>
      <c r="J37" s="19">
        <v>-170</v>
      </c>
    </row>
    <row r="38" spans="2:10" x14ac:dyDescent="0.25">
      <c r="B38" s="29" t="s">
        <v>50</v>
      </c>
      <c r="C38" s="30" t="s">
        <v>19</v>
      </c>
      <c r="D38" s="31">
        <v>-140</v>
      </c>
      <c r="E38" s="31">
        <v>-140</v>
      </c>
      <c r="F38" s="35">
        <v>-190</v>
      </c>
      <c r="G38" s="32">
        <v>-150</v>
      </c>
      <c r="H38" s="32">
        <v>-200</v>
      </c>
      <c r="I38" s="32">
        <f t="shared" si="2"/>
        <v>-175</v>
      </c>
      <c r="J38" s="34">
        <v>-180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K38"/>
  <sheetViews>
    <sheetView workbookViewId="0">
      <selection activeCell="L6" sqref="L6"/>
    </sheetView>
  </sheetViews>
  <sheetFormatPr defaultColWidth="8.875" defaultRowHeight="15.75" x14ac:dyDescent="0.25"/>
  <cols>
    <col min="3" max="4" width="9" hidden="1" customWidth="1"/>
    <col min="6" max="8" width="9" hidden="1" customWidth="1"/>
    <col min="10" max="10" width="9" hidden="1" customWidth="1"/>
    <col min="11" max="11" width="9.625" customWidth="1"/>
  </cols>
  <sheetData>
    <row r="3" spans="2:11" x14ac:dyDescent="0.25">
      <c r="B3" s="14" t="s">
        <v>61</v>
      </c>
      <c r="C3" s="14"/>
      <c r="D3" s="14"/>
      <c r="E3" s="14"/>
      <c r="F3" s="14"/>
      <c r="G3" s="14"/>
      <c r="H3" s="13"/>
      <c r="I3" s="13"/>
      <c r="J3" s="13"/>
    </row>
    <row r="4" spans="2:1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2:11" x14ac:dyDescent="0.25">
      <c r="B5" s="13"/>
      <c r="C5" s="14" t="s">
        <v>17</v>
      </c>
      <c r="D5" s="14"/>
      <c r="E5" s="13"/>
      <c r="F5" s="13"/>
      <c r="G5" s="13"/>
      <c r="H5" s="14" t="s">
        <v>16</v>
      </c>
      <c r="I5" s="14"/>
      <c r="J5" s="14"/>
    </row>
    <row r="6" spans="2:11" ht="79.5" thickBot="1" x14ac:dyDescent="0.3">
      <c r="B6" s="47" t="s">
        <v>52</v>
      </c>
      <c r="C6" s="21" t="s">
        <v>18</v>
      </c>
      <c r="D6" s="22" t="s">
        <v>51</v>
      </c>
      <c r="E6" s="22" t="s">
        <v>54</v>
      </c>
      <c r="F6" s="36" t="s">
        <v>55</v>
      </c>
      <c r="G6" s="22" t="s">
        <v>18</v>
      </c>
      <c r="H6" s="22" t="s">
        <v>51</v>
      </c>
      <c r="I6" s="23" t="s">
        <v>53</v>
      </c>
      <c r="J6" s="23" t="s">
        <v>56</v>
      </c>
      <c r="K6" s="40"/>
    </row>
    <row r="7" spans="2:11" ht="16.5" thickTop="1" x14ac:dyDescent="0.25">
      <c r="B7" s="24" t="s">
        <v>59</v>
      </c>
      <c r="C7" s="51" t="s">
        <v>19</v>
      </c>
      <c r="D7" s="50">
        <v>-70</v>
      </c>
      <c r="E7" s="50">
        <v>-70</v>
      </c>
      <c r="F7" s="53">
        <v>-140</v>
      </c>
      <c r="G7" s="50">
        <v>-80</v>
      </c>
      <c r="H7" s="50">
        <v>-100</v>
      </c>
      <c r="I7" s="54">
        <f>G7+H7/2</f>
        <v>-130</v>
      </c>
      <c r="J7" s="54">
        <v>-160</v>
      </c>
      <c r="K7" s="14"/>
    </row>
    <row r="8" spans="2:11" x14ac:dyDescent="0.25">
      <c r="B8" s="26" t="s">
        <v>21</v>
      </c>
      <c r="C8" s="20">
        <v>-70</v>
      </c>
      <c r="D8" s="20">
        <v>-40</v>
      </c>
      <c r="E8" s="20">
        <f>(C8+D8)/2</f>
        <v>-55</v>
      </c>
      <c r="F8" s="41">
        <v>-150</v>
      </c>
      <c r="G8" s="20">
        <v>-100</v>
      </c>
      <c r="H8" s="20">
        <v>-100</v>
      </c>
      <c r="I8" s="33">
        <f>(G8+H8)/2</f>
        <v>-100</v>
      </c>
      <c r="J8" s="33">
        <v>-170</v>
      </c>
      <c r="K8" s="14"/>
    </row>
    <row r="9" spans="2:11" x14ac:dyDescent="0.25">
      <c r="B9" s="25" t="s">
        <v>20</v>
      </c>
      <c r="C9" s="20">
        <v>-100</v>
      </c>
      <c r="D9" s="20">
        <v>-140</v>
      </c>
      <c r="E9" s="20">
        <f t="shared" ref="E9:E17" si="0">(C9+D9)/2</f>
        <v>-120</v>
      </c>
      <c r="F9" s="41">
        <v>-160</v>
      </c>
      <c r="G9" s="20">
        <v>-100</v>
      </c>
      <c r="H9" s="20">
        <v>-120</v>
      </c>
      <c r="I9" s="33">
        <f t="shared" ref="I9:I21" si="1">(G9+H9)/2</f>
        <v>-110</v>
      </c>
      <c r="J9" s="33">
        <v>-140</v>
      </c>
    </row>
    <row r="10" spans="2:11" x14ac:dyDescent="0.25">
      <c r="B10" s="25" t="s">
        <v>22</v>
      </c>
      <c r="C10" s="20">
        <v>-120</v>
      </c>
      <c r="D10" s="20">
        <v>-160</v>
      </c>
      <c r="E10" s="20">
        <f t="shared" si="0"/>
        <v>-140</v>
      </c>
      <c r="F10" s="41">
        <v>-170</v>
      </c>
      <c r="G10" s="20">
        <v>-120</v>
      </c>
      <c r="H10" s="20">
        <v>-150</v>
      </c>
      <c r="I10" s="33">
        <f t="shared" si="1"/>
        <v>-135</v>
      </c>
      <c r="J10" s="33">
        <v>-100</v>
      </c>
    </row>
    <row r="11" spans="2:11" x14ac:dyDescent="0.25">
      <c r="B11" s="26" t="s">
        <v>23</v>
      </c>
      <c r="C11" s="20">
        <v>-140</v>
      </c>
      <c r="D11" s="20">
        <v>-180</v>
      </c>
      <c r="E11" s="20">
        <f t="shared" si="0"/>
        <v>-160</v>
      </c>
      <c r="F11" s="41">
        <v>-180</v>
      </c>
      <c r="G11" s="20">
        <v>-100</v>
      </c>
      <c r="H11" s="20">
        <v>-120</v>
      </c>
      <c r="I11" s="33">
        <f t="shared" si="1"/>
        <v>-110</v>
      </c>
      <c r="J11" s="33">
        <v>-100</v>
      </c>
    </row>
    <row r="12" spans="2:11" x14ac:dyDescent="0.25">
      <c r="B12" s="25" t="s">
        <v>24</v>
      </c>
      <c r="C12" s="20">
        <v>-80</v>
      </c>
      <c r="D12" s="20">
        <v>-60</v>
      </c>
      <c r="E12" s="20">
        <f t="shared" si="0"/>
        <v>-70</v>
      </c>
      <c r="F12" s="41">
        <v>-90</v>
      </c>
      <c r="G12" s="20">
        <v>-90</v>
      </c>
      <c r="H12" s="20">
        <v>-100</v>
      </c>
      <c r="I12" s="33">
        <f t="shared" si="1"/>
        <v>-95</v>
      </c>
      <c r="J12" s="33">
        <v>-100</v>
      </c>
    </row>
    <row r="13" spans="2:11" x14ac:dyDescent="0.25">
      <c r="B13" s="25" t="s">
        <v>25</v>
      </c>
      <c r="C13" s="20">
        <v>-100</v>
      </c>
      <c r="D13" s="20">
        <v>-110</v>
      </c>
      <c r="E13" s="20">
        <f t="shared" si="0"/>
        <v>-105</v>
      </c>
      <c r="F13" s="41">
        <v>-110</v>
      </c>
      <c r="G13" s="20">
        <v>-140</v>
      </c>
      <c r="H13" s="20">
        <v>-150</v>
      </c>
      <c r="I13" s="33">
        <f t="shared" si="1"/>
        <v>-145</v>
      </c>
      <c r="J13" s="33">
        <v>-150</v>
      </c>
    </row>
    <row r="14" spans="2:11" x14ac:dyDescent="0.25">
      <c r="B14" s="25" t="s">
        <v>26</v>
      </c>
      <c r="C14" s="20">
        <v>-80</v>
      </c>
      <c r="D14" s="20">
        <v>-110</v>
      </c>
      <c r="E14" s="20">
        <f t="shared" si="0"/>
        <v>-95</v>
      </c>
      <c r="F14" s="41">
        <v>-140</v>
      </c>
      <c r="G14" s="20">
        <v>-150</v>
      </c>
      <c r="H14" s="20">
        <v>-140</v>
      </c>
      <c r="I14" s="33">
        <f t="shared" si="1"/>
        <v>-145</v>
      </c>
      <c r="J14" s="33">
        <v>-150</v>
      </c>
    </row>
    <row r="15" spans="2:11" x14ac:dyDescent="0.25">
      <c r="B15" s="25" t="s">
        <v>27</v>
      </c>
      <c r="C15" s="20">
        <v>-110</v>
      </c>
      <c r="D15" s="20">
        <v>-130</v>
      </c>
      <c r="E15" s="20">
        <f t="shared" si="0"/>
        <v>-120</v>
      </c>
      <c r="F15" s="41">
        <v>-170</v>
      </c>
      <c r="G15" s="20">
        <v>-160</v>
      </c>
      <c r="H15" s="20">
        <v>-170</v>
      </c>
      <c r="I15" s="33">
        <f t="shared" si="1"/>
        <v>-165</v>
      </c>
      <c r="J15" s="33">
        <v>-150</v>
      </c>
    </row>
    <row r="16" spans="2:11" x14ac:dyDescent="0.25">
      <c r="B16" s="26" t="s">
        <v>28</v>
      </c>
      <c r="C16" s="20">
        <v>-60</v>
      </c>
      <c r="D16" s="20">
        <v>-150</v>
      </c>
      <c r="E16" s="20">
        <f t="shared" si="0"/>
        <v>-105</v>
      </c>
      <c r="F16" s="41">
        <v>-160</v>
      </c>
      <c r="G16" s="20">
        <v>-200</v>
      </c>
      <c r="H16" s="20">
        <v>-210</v>
      </c>
      <c r="I16" s="33">
        <f t="shared" si="1"/>
        <v>-205</v>
      </c>
      <c r="J16" s="33">
        <v>-150</v>
      </c>
    </row>
    <row r="17" spans="2:10" x14ac:dyDescent="0.25">
      <c r="B17" s="25" t="s">
        <v>29</v>
      </c>
      <c r="C17" s="20">
        <v>-70</v>
      </c>
      <c r="D17" s="20">
        <v>-160</v>
      </c>
      <c r="E17" s="20">
        <f t="shared" si="0"/>
        <v>-115</v>
      </c>
      <c r="F17" s="41">
        <v>-140</v>
      </c>
      <c r="G17" s="20">
        <v>-200</v>
      </c>
      <c r="H17" s="20">
        <v>-220</v>
      </c>
      <c r="I17" s="33">
        <f t="shared" si="1"/>
        <v>-210</v>
      </c>
      <c r="J17" s="33">
        <v>-150</v>
      </c>
    </row>
    <row r="18" spans="2:10" x14ac:dyDescent="0.25">
      <c r="B18" s="25" t="s">
        <v>30</v>
      </c>
      <c r="C18" s="42" t="s">
        <v>19</v>
      </c>
      <c r="D18" s="13">
        <v>-150</v>
      </c>
      <c r="E18" s="13">
        <v>-150</v>
      </c>
      <c r="F18" s="37">
        <v>-210</v>
      </c>
      <c r="G18" s="20">
        <v>-160</v>
      </c>
      <c r="H18" s="20">
        <v>-160</v>
      </c>
      <c r="I18" s="33">
        <f t="shared" si="1"/>
        <v>-160</v>
      </c>
      <c r="J18" s="33">
        <v>-165</v>
      </c>
    </row>
    <row r="19" spans="2:10" x14ac:dyDescent="0.25">
      <c r="B19" s="27" t="s">
        <v>31</v>
      </c>
      <c r="C19" s="42" t="s">
        <v>19</v>
      </c>
      <c r="D19" s="13">
        <v>-150</v>
      </c>
      <c r="E19" s="13">
        <v>-150</v>
      </c>
      <c r="F19" s="38">
        <v>-200</v>
      </c>
      <c r="G19" s="20">
        <v>-160</v>
      </c>
      <c r="H19" s="20">
        <v>-150</v>
      </c>
      <c r="I19" s="33">
        <f t="shared" si="1"/>
        <v>-155</v>
      </c>
      <c r="J19" s="33">
        <v>-200</v>
      </c>
    </row>
    <row r="20" spans="2:10" x14ac:dyDescent="0.25">
      <c r="B20" s="27" t="s">
        <v>32</v>
      </c>
      <c r="C20" s="42" t="s">
        <v>19</v>
      </c>
      <c r="D20" s="13">
        <v>-140</v>
      </c>
      <c r="E20" s="13">
        <v>-140</v>
      </c>
      <c r="F20" s="38">
        <v>-190</v>
      </c>
      <c r="G20" s="20">
        <v>-150</v>
      </c>
      <c r="H20" s="20">
        <v>-140</v>
      </c>
      <c r="I20" s="33">
        <f t="shared" si="1"/>
        <v>-145</v>
      </c>
      <c r="J20" s="33">
        <v>-170</v>
      </c>
    </row>
    <row r="21" spans="2:10" x14ac:dyDescent="0.25">
      <c r="B21" s="27" t="s">
        <v>33</v>
      </c>
      <c r="C21" s="42" t="s">
        <v>19</v>
      </c>
      <c r="D21" s="13">
        <v>-150</v>
      </c>
      <c r="E21" s="13">
        <v>-150</v>
      </c>
      <c r="F21" s="38">
        <v>-200</v>
      </c>
      <c r="G21">
        <v>-200</v>
      </c>
      <c r="H21">
        <v>-260</v>
      </c>
      <c r="I21" s="33">
        <f t="shared" si="1"/>
        <v>-230</v>
      </c>
      <c r="J21" s="19">
        <v>-180</v>
      </c>
    </row>
    <row r="22" spans="2:10" x14ac:dyDescent="0.25">
      <c r="B22" s="27" t="s">
        <v>34</v>
      </c>
      <c r="C22" s="42" t="s">
        <v>19</v>
      </c>
      <c r="D22" s="13">
        <v>-150</v>
      </c>
      <c r="E22" s="13">
        <v>-150</v>
      </c>
      <c r="F22" s="38">
        <v>-200</v>
      </c>
      <c r="G22">
        <v>-170</v>
      </c>
      <c r="H22">
        <v>-290</v>
      </c>
      <c r="I22" s="19">
        <f>(G22+H22)/2</f>
        <v>-230</v>
      </c>
      <c r="J22" s="19">
        <v>-170</v>
      </c>
    </row>
    <row r="23" spans="2:10" x14ac:dyDescent="0.25">
      <c r="B23" s="27" t="s">
        <v>35</v>
      </c>
      <c r="C23" s="42" t="s">
        <v>19</v>
      </c>
      <c r="D23" s="13">
        <v>-150</v>
      </c>
      <c r="E23" s="13">
        <v>-150</v>
      </c>
      <c r="F23" s="38">
        <v>-190</v>
      </c>
      <c r="G23">
        <v>-170</v>
      </c>
      <c r="H23">
        <v>-280</v>
      </c>
      <c r="I23" s="19">
        <f t="shared" ref="I23:I38" si="2">(G23+H23)/2</f>
        <v>-225</v>
      </c>
      <c r="J23" s="19">
        <v>-170</v>
      </c>
    </row>
    <row r="24" spans="2:10" x14ac:dyDescent="0.25">
      <c r="B24" s="27" t="s">
        <v>36</v>
      </c>
      <c r="C24" s="42" t="s">
        <v>19</v>
      </c>
      <c r="D24" s="13">
        <v>-150</v>
      </c>
      <c r="E24" s="13">
        <v>-150</v>
      </c>
      <c r="F24" s="38">
        <v>-200</v>
      </c>
      <c r="G24">
        <v>-180</v>
      </c>
      <c r="H24">
        <v>-230</v>
      </c>
      <c r="I24" s="19">
        <f t="shared" si="2"/>
        <v>-205</v>
      </c>
      <c r="J24" s="19">
        <v>-180</v>
      </c>
    </row>
    <row r="25" spans="2:10" x14ac:dyDescent="0.25">
      <c r="B25" s="27" t="s">
        <v>37</v>
      </c>
      <c r="C25" s="42" t="s">
        <v>19</v>
      </c>
      <c r="D25" s="13">
        <v>-120</v>
      </c>
      <c r="E25" s="13">
        <v>-120</v>
      </c>
      <c r="F25" s="38">
        <v>-180</v>
      </c>
      <c r="G25">
        <v>-160</v>
      </c>
      <c r="H25">
        <v>-210</v>
      </c>
      <c r="I25" s="19">
        <f t="shared" si="2"/>
        <v>-185</v>
      </c>
      <c r="J25" s="19">
        <v>-180</v>
      </c>
    </row>
    <row r="26" spans="2:10" x14ac:dyDescent="0.25">
      <c r="B26" s="27" t="s">
        <v>38</v>
      </c>
      <c r="C26" s="42" t="s">
        <v>19</v>
      </c>
      <c r="D26" s="13">
        <v>-150</v>
      </c>
      <c r="E26" s="13">
        <v>-150</v>
      </c>
      <c r="F26" s="38">
        <v>-200</v>
      </c>
      <c r="G26">
        <v>-170</v>
      </c>
      <c r="H26">
        <v>-230</v>
      </c>
      <c r="I26" s="19">
        <f t="shared" si="2"/>
        <v>-200</v>
      </c>
      <c r="J26" s="19">
        <v>-170</v>
      </c>
    </row>
    <row r="27" spans="2:10" x14ac:dyDescent="0.25">
      <c r="B27" s="27" t="s">
        <v>39</v>
      </c>
      <c r="C27" s="42" t="s">
        <v>19</v>
      </c>
      <c r="D27" s="13">
        <v>-160</v>
      </c>
      <c r="E27" s="13">
        <v>-160</v>
      </c>
      <c r="F27" s="38">
        <v>-200</v>
      </c>
      <c r="G27">
        <v>-170</v>
      </c>
      <c r="H27">
        <v>-240</v>
      </c>
      <c r="I27" s="19">
        <f t="shared" si="2"/>
        <v>-205</v>
      </c>
      <c r="J27" s="19">
        <v>-170</v>
      </c>
    </row>
    <row r="28" spans="2:10" x14ac:dyDescent="0.25">
      <c r="B28" s="27" t="s">
        <v>40</v>
      </c>
      <c r="C28" s="42" t="s">
        <v>19</v>
      </c>
      <c r="D28" s="13">
        <v>-150</v>
      </c>
      <c r="E28" s="13">
        <v>-150</v>
      </c>
      <c r="F28" s="38">
        <v>-200</v>
      </c>
      <c r="G28">
        <v>-170</v>
      </c>
      <c r="H28">
        <v>-230</v>
      </c>
      <c r="I28" s="19">
        <f t="shared" si="2"/>
        <v>-200</v>
      </c>
      <c r="J28" s="19">
        <v>-170</v>
      </c>
    </row>
    <row r="29" spans="2:10" x14ac:dyDescent="0.25">
      <c r="B29" s="27" t="s">
        <v>41</v>
      </c>
      <c r="C29" s="42" t="s">
        <v>19</v>
      </c>
      <c r="D29" s="13">
        <v>-150</v>
      </c>
      <c r="E29" s="13">
        <v>-150</v>
      </c>
      <c r="F29" s="38">
        <v>-195</v>
      </c>
      <c r="G29">
        <v>-170</v>
      </c>
      <c r="H29">
        <v>-230</v>
      </c>
      <c r="I29" s="19">
        <f t="shared" si="2"/>
        <v>-200</v>
      </c>
      <c r="J29" s="19">
        <v>-170</v>
      </c>
    </row>
    <row r="30" spans="2:10" x14ac:dyDescent="0.25">
      <c r="B30" s="27" t="s">
        <v>42</v>
      </c>
      <c r="C30" s="42" t="s">
        <v>19</v>
      </c>
      <c r="D30" s="13">
        <v>-160</v>
      </c>
      <c r="E30" s="13">
        <v>-160</v>
      </c>
      <c r="F30" s="38">
        <v>-195</v>
      </c>
      <c r="G30">
        <v>-170</v>
      </c>
      <c r="H30">
        <v>-230</v>
      </c>
      <c r="I30" s="19">
        <f t="shared" si="2"/>
        <v>-200</v>
      </c>
      <c r="J30" s="19">
        <v>-180</v>
      </c>
    </row>
    <row r="31" spans="2:10" x14ac:dyDescent="0.25">
      <c r="B31" s="27" t="s">
        <v>43</v>
      </c>
      <c r="C31" s="42" t="s">
        <v>19</v>
      </c>
      <c r="D31" s="13">
        <v>-150</v>
      </c>
      <c r="E31" s="13">
        <v>-150</v>
      </c>
      <c r="F31" s="39">
        <v>-200</v>
      </c>
      <c r="G31">
        <v>-170</v>
      </c>
      <c r="H31">
        <v>-230</v>
      </c>
      <c r="I31" s="19">
        <f t="shared" si="2"/>
        <v>-200</v>
      </c>
      <c r="J31" s="19">
        <v>-170</v>
      </c>
    </row>
    <row r="32" spans="2:10" x14ac:dyDescent="0.25">
      <c r="B32" s="28" t="s">
        <v>44</v>
      </c>
      <c r="C32" s="42" t="s">
        <v>19</v>
      </c>
      <c r="D32" s="13">
        <v>-150</v>
      </c>
      <c r="E32" s="13">
        <v>-150</v>
      </c>
      <c r="F32" s="39">
        <v>-195</v>
      </c>
      <c r="G32">
        <v>-170</v>
      </c>
      <c r="H32">
        <v>-230</v>
      </c>
      <c r="I32" s="19">
        <f t="shared" si="2"/>
        <v>-200</v>
      </c>
      <c r="J32" s="19">
        <v>-170</v>
      </c>
    </row>
    <row r="33" spans="2:10" x14ac:dyDescent="0.25">
      <c r="B33" s="28" t="s">
        <v>45</v>
      </c>
      <c r="C33" s="42" t="s">
        <v>19</v>
      </c>
      <c r="D33" s="13">
        <v>-150</v>
      </c>
      <c r="E33" s="13">
        <v>-150</v>
      </c>
      <c r="F33" s="39">
        <v>-200</v>
      </c>
      <c r="G33">
        <v>-170</v>
      </c>
      <c r="H33">
        <v>-230</v>
      </c>
      <c r="I33" s="19">
        <f t="shared" si="2"/>
        <v>-200</v>
      </c>
      <c r="J33" s="19">
        <v>-170</v>
      </c>
    </row>
    <row r="34" spans="2:10" x14ac:dyDescent="0.25">
      <c r="B34" s="28" t="s">
        <v>46</v>
      </c>
      <c r="C34" s="42" t="s">
        <v>19</v>
      </c>
      <c r="D34" s="13">
        <v>-150</v>
      </c>
      <c r="E34" s="13">
        <v>-150</v>
      </c>
      <c r="F34" s="39">
        <v>-200</v>
      </c>
      <c r="G34">
        <v>-180</v>
      </c>
      <c r="H34">
        <v>-240</v>
      </c>
      <c r="I34" s="19">
        <f t="shared" si="2"/>
        <v>-210</v>
      </c>
      <c r="J34" s="19">
        <v>-180</v>
      </c>
    </row>
    <row r="35" spans="2:10" x14ac:dyDescent="0.25">
      <c r="B35" s="28" t="s">
        <v>47</v>
      </c>
      <c r="C35" s="42" t="s">
        <v>19</v>
      </c>
      <c r="D35" s="13">
        <v>-120</v>
      </c>
      <c r="E35" s="13">
        <v>-120</v>
      </c>
      <c r="F35" s="39">
        <v>-180</v>
      </c>
      <c r="G35">
        <v>-160</v>
      </c>
      <c r="H35">
        <v>-210</v>
      </c>
      <c r="I35" s="19">
        <f t="shared" si="2"/>
        <v>-185</v>
      </c>
      <c r="J35" s="19">
        <v>-170</v>
      </c>
    </row>
    <row r="36" spans="2:10" x14ac:dyDescent="0.25">
      <c r="B36" s="28" t="s">
        <v>48</v>
      </c>
      <c r="C36" s="42" t="s">
        <v>19</v>
      </c>
      <c r="D36" s="13">
        <v>-150</v>
      </c>
      <c r="E36" s="13">
        <v>-150</v>
      </c>
      <c r="F36" s="39">
        <v>-190</v>
      </c>
      <c r="G36">
        <v>-170</v>
      </c>
      <c r="H36">
        <v>-220</v>
      </c>
      <c r="I36" s="19">
        <f t="shared" si="2"/>
        <v>-195</v>
      </c>
      <c r="J36" s="19">
        <v>-170</v>
      </c>
    </row>
    <row r="37" spans="2:10" x14ac:dyDescent="0.25">
      <c r="B37" s="28" t="s">
        <v>49</v>
      </c>
      <c r="C37" s="42" t="s">
        <v>19</v>
      </c>
      <c r="D37" s="13">
        <v>-150</v>
      </c>
      <c r="E37" s="13">
        <v>-150</v>
      </c>
      <c r="F37" s="39">
        <v>-195</v>
      </c>
      <c r="G37">
        <v>-160</v>
      </c>
      <c r="H37">
        <v>-210</v>
      </c>
      <c r="I37" s="19">
        <f t="shared" si="2"/>
        <v>-185</v>
      </c>
      <c r="J37" s="19">
        <v>-170</v>
      </c>
    </row>
    <row r="38" spans="2:10" x14ac:dyDescent="0.25">
      <c r="B38" s="29" t="s">
        <v>50</v>
      </c>
      <c r="C38" s="43" t="s">
        <v>19</v>
      </c>
      <c r="D38" s="31">
        <v>-140</v>
      </c>
      <c r="E38" s="31">
        <v>-140</v>
      </c>
      <c r="F38" s="35">
        <v>-190</v>
      </c>
      <c r="G38" s="32">
        <v>-150</v>
      </c>
      <c r="H38" s="32">
        <v>-200</v>
      </c>
      <c r="I38" s="34">
        <f t="shared" si="2"/>
        <v>-175</v>
      </c>
      <c r="J38" s="34">
        <v>-180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J39"/>
  <sheetViews>
    <sheetView workbookViewId="0">
      <selection activeCell="Q3" sqref="Q3"/>
    </sheetView>
  </sheetViews>
  <sheetFormatPr defaultColWidth="8.875" defaultRowHeight="15.75" x14ac:dyDescent="0.25"/>
  <cols>
    <col min="3" max="5" width="0" hidden="1" customWidth="1"/>
    <col min="7" max="9" width="0" hidden="1" customWidth="1"/>
  </cols>
  <sheetData>
    <row r="3" spans="2:10" x14ac:dyDescent="0.25">
      <c r="B3" s="14" t="s">
        <v>61</v>
      </c>
      <c r="C3" s="14"/>
      <c r="D3" s="14"/>
      <c r="E3" s="14"/>
      <c r="F3" s="14"/>
      <c r="G3" s="14"/>
      <c r="H3" s="13"/>
      <c r="I3" s="13"/>
      <c r="J3" s="13"/>
    </row>
    <row r="4" spans="2:10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2:10" x14ac:dyDescent="0.25">
      <c r="B5" s="13"/>
      <c r="C5" s="14" t="s">
        <v>17</v>
      </c>
      <c r="D5" s="14"/>
      <c r="E5" s="13"/>
      <c r="F5" s="13"/>
      <c r="G5" s="13"/>
      <c r="H5" s="14" t="s">
        <v>16</v>
      </c>
      <c r="I5" s="14"/>
      <c r="J5" s="14"/>
    </row>
    <row r="6" spans="2:10" x14ac:dyDescent="0.25">
      <c r="B6" s="13"/>
      <c r="C6" s="14" t="s">
        <v>17</v>
      </c>
      <c r="D6" s="14"/>
      <c r="E6" s="13"/>
      <c r="F6" s="13"/>
      <c r="G6" s="13"/>
      <c r="H6" s="14" t="s">
        <v>16</v>
      </c>
      <c r="I6" s="14"/>
      <c r="J6" s="14"/>
    </row>
    <row r="7" spans="2:10" ht="79.5" thickBot="1" x14ac:dyDescent="0.3">
      <c r="B7" s="47" t="s">
        <v>52</v>
      </c>
      <c r="C7" s="21" t="s">
        <v>18</v>
      </c>
      <c r="D7" s="22" t="s">
        <v>51</v>
      </c>
      <c r="E7" s="22" t="s">
        <v>54</v>
      </c>
      <c r="F7" s="36" t="s">
        <v>55</v>
      </c>
      <c r="G7" s="22" t="s">
        <v>18</v>
      </c>
      <c r="H7" s="22" t="s">
        <v>51</v>
      </c>
      <c r="I7" s="22" t="s">
        <v>53</v>
      </c>
      <c r="J7" s="23" t="s">
        <v>56</v>
      </c>
    </row>
    <row r="8" spans="2:10" ht="16.5" thickTop="1" x14ac:dyDescent="0.25">
      <c r="B8" s="24" t="s">
        <v>59</v>
      </c>
      <c r="C8" s="51" t="s">
        <v>19</v>
      </c>
      <c r="D8" s="50">
        <v>-70</v>
      </c>
      <c r="E8" s="50">
        <v>-70</v>
      </c>
      <c r="F8" s="52">
        <v>-140</v>
      </c>
      <c r="G8" s="50">
        <v>-80</v>
      </c>
      <c r="H8" s="50">
        <v>-100</v>
      </c>
      <c r="I8" s="50">
        <f>G8+H8/2</f>
        <v>-130</v>
      </c>
      <c r="J8" s="54">
        <v>-160</v>
      </c>
    </row>
    <row r="9" spans="2:10" x14ac:dyDescent="0.25">
      <c r="B9" s="26" t="s">
        <v>21</v>
      </c>
      <c r="C9" s="20">
        <v>-70</v>
      </c>
      <c r="D9" s="20">
        <v>-40</v>
      </c>
      <c r="E9" s="20">
        <f>(C9+D9)/2</f>
        <v>-55</v>
      </c>
      <c r="F9" s="41">
        <v>-150</v>
      </c>
      <c r="G9" s="20">
        <v>-100</v>
      </c>
      <c r="H9" s="20">
        <v>-100</v>
      </c>
      <c r="I9" s="20">
        <f>(G9+H9)/2</f>
        <v>-100</v>
      </c>
      <c r="J9" s="33">
        <v>-170</v>
      </c>
    </row>
    <row r="10" spans="2:10" x14ac:dyDescent="0.25">
      <c r="B10" s="25" t="s">
        <v>20</v>
      </c>
      <c r="C10" s="20">
        <v>-100</v>
      </c>
      <c r="D10" s="20">
        <v>-140</v>
      </c>
      <c r="E10" s="20">
        <f t="shared" ref="E10:E18" si="0">(C10+D10)/2</f>
        <v>-120</v>
      </c>
      <c r="F10" s="41">
        <v>-160</v>
      </c>
      <c r="G10" s="20">
        <v>-100</v>
      </c>
      <c r="H10" s="20">
        <v>-120</v>
      </c>
      <c r="I10" s="20">
        <f t="shared" ref="I10:I22" si="1">(G10+H10)/2</f>
        <v>-110</v>
      </c>
      <c r="J10" s="33">
        <v>-140</v>
      </c>
    </row>
    <row r="11" spans="2:10" x14ac:dyDescent="0.25">
      <c r="B11" s="25" t="s">
        <v>22</v>
      </c>
      <c r="C11" s="20">
        <v>-120</v>
      </c>
      <c r="D11" s="20">
        <v>-160</v>
      </c>
      <c r="E11" s="20">
        <f t="shared" si="0"/>
        <v>-140</v>
      </c>
      <c r="F11" s="41">
        <v>-170</v>
      </c>
      <c r="G11" s="20">
        <v>-120</v>
      </c>
      <c r="H11" s="20">
        <v>-150</v>
      </c>
      <c r="I11" s="20">
        <f t="shared" si="1"/>
        <v>-135</v>
      </c>
      <c r="J11" s="33">
        <v>-100</v>
      </c>
    </row>
    <row r="12" spans="2:10" x14ac:dyDescent="0.25">
      <c r="B12" s="26" t="s">
        <v>23</v>
      </c>
      <c r="C12" s="20">
        <v>-140</v>
      </c>
      <c r="D12" s="20">
        <v>-180</v>
      </c>
      <c r="E12" s="20">
        <f t="shared" si="0"/>
        <v>-160</v>
      </c>
      <c r="F12" s="41">
        <v>-180</v>
      </c>
      <c r="G12" s="20">
        <v>-100</v>
      </c>
      <c r="H12" s="20">
        <v>-120</v>
      </c>
      <c r="I12" s="20">
        <f t="shared" si="1"/>
        <v>-110</v>
      </c>
      <c r="J12" s="33">
        <v>-100</v>
      </c>
    </row>
    <row r="13" spans="2:10" x14ac:dyDescent="0.25">
      <c r="B13" s="25" t="s">
        <v>24</v>
      </c>
      <c r="C13" s="20">
        <v>-80</v>
      </c>
      <c r="D13" s="20">
        <v>-60</v>
      </c>
      <c r="E13" s="20">
        <f t="shared" si="0"/>
        <v>-70</v>
      </c>
      <c r="F13" s="41">
        <v>-90</v>
      </c>
      <c r="G13" s="20">
        <v>-90</v>
      </c>
      <c r="H13" s="20">
        <v>-100</v>
      </c>
      <c r="I13" s="20">
        <f t="shared" si="1"/>
        <v>-95</v>
      </c>
      <c r="J13" s="33">
        <v>-100</v>
      </c>
    </row>
    <row r="14" spans="2:10" x14ac:dyDescent="0.25">
      <c r="B14" s="25" t="s">
        <v>25</v>
      </c>
      <c r="C14" s="20">
        <v>-100</v>
      </c>
      <c r="D14" s="20">
        <v>-110</v>
      </c>
      <c r="E14" s="20">
        <f t="shared" si="0"/>
        <v>-105</v>
      </c>
      <c r="F14" s="41">
        <v>-110</v>
      </c>
      <c r="G14" s="20">
        <v>-140</v>
      </c>
      <c r="H14" s="20">
        <v>-150</v>
      </c>
      <c r="I14" s="20">
        <f t="shared" si="1"/>
        <v>-145</v>
      </c>
      <c r="J14" s="33">
        <v>-150</v>
      </c>
    </row>
    <row r="15" spans="2:10" x14ac:dyDescent="0.25">
      <c r="B15" s="25" t="s">
        <v>26</v>
      </c>
      <c r="C15" s="20">
        <v>-80</v>
      </c>
      <c r="D15" s="20">
        <v>-110</v>
      </c>
      <c r="E15" s="20">
        <f t="shared" si="0"/>
        <v>-95</v>
      </c>
      <c r="F15" s="41">
        <v>-140</v>
      </c>
      <c r="G15" s="20">
        <v>-150</v>
      </c>
      <c r="H15" s="20">
        <v>-140</v>
      </c>
      <c r="I15" s="20">
        <f t="shared" si="1"/>
        <v>-145</v>
      </c>
      <c r="J15" s="33">
        <v>-150</v>
      </c>
    </row>
    <row r="16" spans="2:10" x14ac:dyDescent="0.25">
      <c r="B16" s="25" t="s">
        <v>27</v>
      </c>
      <c r="C16" s="20">
        <v>-110</v>
      </c>
      <c r="D16" s="20">
        <v>-130</v>
      </c>
      <c r="E16" s="20">
        <f t="shared" si="0"/>
        <v>-120</v>
      </c>
      <c r="F16" s="41">
        <v>-170</v>
      </c>
      <c r="G16" s="20">
        <v>-160</v>
      </c>
      <c r="H16" s="20">
        <v>-170</v>
      </c>
      <c r="I16" s="20">
        <f t="shared" si="1"/>
        <v>-165</v>
      </c>
      <c r="J16" s="33">
        <v>-150</v>
      </c>
    </row>
    <row r="17" spans="2:10" x14ac:dyDescent="0.25">
      <c r="B17" s="26" t="s">
        <v>28</v>
      </c>
      <c r="C17" s="20">
        <v>-60</v>
      </c>
      <c r="D17" s="20">
        <v>-150</v>
      </c>
      <c r="E17" s="20">
        <f t="shared" si="0"/>
        <v>-105</v>
      </c>
      <c r="F17" s="41">
        <v>-160</v>
      </c>
      <c r="G17" s="20">
        <v>-200</v>
      </c>
      <c r="H17" s="20">
        <v>-210</v>
      </c>
      <c r="I17" s="20">
        <f t="shared" si="1"/>
        <v>-205</v>
      </c>
      <c r="J17" s="33">
        <v>-150</v>
      </c>
    </row>
    <row r="18" spans="2:10" x14ac:dyDescent="0.25">
      <c r="B18" s="25" t="s">
        <v>29</v>
      </c>
      <c r="C18" s="20">
        <v>-70</v>
      </c>
      <c r="D18" s="20">
        <v>-160</v>
      </c>
      <c r="E18" s="20">
        <f t="shared" si="0"/>
        <v>-115</v>
      </c>
      <c r="F18" s="41">
        <v>-140</v>
      </c>
      <c r="G18" s="20">
        <v>-200</v>
      </c>
      <c r="H18" s="20">
        <v>-220</v>
      </c>
      <c r="I18" s="20">
        <f t="shared" si="1"/>
        <v>-210</v>
      </c>
      <c r="J18" s="33">
        <v>-150</v>
      </c>
    </row>
    <row r="19" spans="2:10" x14ac:dyDescent="0.25">
      <c r="B19" s="25" t="s">
        <v>30</v>
      </c>
      <c r="C19" s="42" t="s">
        <v>19</v>
      </c>
      <c r="D19" s="13">
        <v>-150</v>
      </c>
      <c r="E19" s="13">
        <v>-150</v>
      </c>
      <c r="F19" s="37">
        <v>-210</v>
      </c>
      <c r="G19" s="20">
        <v>-160</v>
      </c>
      <c r="H19" s="20">
        <v>-160</v>
      </c>
      <c r="I19" s="20">
        <f t="shared" si="1"/>
        <v>-160</v>
      </c>
      <c r="J19" s="33">
        <v>-165</v>
      </c>
    </row>
    <row r="20" spans="2:10" x14ac:dyDescent="0.25">
      <c r="B20" s="27" t="s">
        <v>31</v>
      </c>
      <c r="C20" s="42" t="s">
        <v>19</v>
      </c>
      <c r="D20" s="13">
        <v>-150</v>
      </c>
      <c r="E20" s="13">
        <v>-150</v>
      </c>
      <c r="F20" s="38">
        <v>-200</v>
      </c>
      <c r="G20" s="20">
        <v>-160</v>
      </c>
      <c r="H20" s="20">
        <v>-150</v>
      </c>
      <c r="I20" s="20">
        <f t="shared" si="1"/>
        <v>-155</v>
      </c>
      <c r="J20" s="33">
        <v>-200</v>
      </c>
    </row>
    <row r="21" spans="2:10" x14ac:dyDescent="0.25">
      <c r="B21" s="27" t="s">
        <v>32</v>
      </c>
      <c r="C21" s="42" t="s">
        <v>19</v>
      </c>
      <c r="D21" s="13">
        <v>-140</v>
      </c>
      <c r="E21" s="13">
        <v>-140</v>
      </c>
      <c r="F21" s="38">
        <v>-190</v>
      </c>
      <c r="G21" s="20">
        <v>-150</v>
      </c>
      <c r="H21" s="20">
        <v>-140</v>
      </c>
      <c r="I21" s="20">
        <f t="shared" si="1"/>
        <v>-145</v>
      </c>
      <c r="J21" s="33">
        <v>-170</v>
      </c>
    </row>
    <row r="22" spans="2:10" x14ac:dyDescent="0.25">
      <c r="B22" s="27" t="s">
        <v>33</v>
      </c>
      <c r="C22" s="42" t="s">
        <v>19</v>
      </c>
      <c r="D22" s="13">
        <v>-150</v>
      </c>
      <c r="E22" s="13">
        <v>-150</v>
      </c>
      <c r="F22" s="38">
        <v>-200</v>
      </c>
      <c r="G22">
        <v>-200</v>
      </c>
      <c r="H22">
        <v>-260</v>
      </c>
      <c r="I22" s="20">
        <f t="shared" si="1"/>
        <v>-230</v>
      </c>
      <c r="J22" s="19">
        <v>-180</v>
      </c>
    </row>
    <row r="23" spans="2:10" x14ac:dyDescent="0.25">
      <c r="B23" s="27" t="s">
        <v>34</v>
      </c>
      <c r="C23" s="42" t="s">
        <v>19</v>
      </c>
      <c r="D23" s="13">
        <v>-150</v>
      </c>
      <c r="E23" s="13">
        <v>-150</v>
      </c>
      <c r="F23" s="38">
        <v>-200</v>
      </c>
      <c r="G23">
        <v>-170</v>
      </c>
      <c r="H23">
        <v>-290</v>
      </c>
      <c r="I23">
        <f>(G23+H23)/2</f>
        <v>-230</v>
      </c>
      <c r="J23" s="19">
        <v>-170</v>
      </c>
    </row>
    <row r="24" spans="2:10" x14ac:dyDescent="0.25">
      <c r="B24" s="27" t="s">
        <v>35</v>
      </c>
      <c r="C24" s="42" t="s">
        <v>19</v>
      </c>
      <c r="D24" s="13">
        <v>-150</v>
      </c>
      <c r="E24" s="13">
        <v>-150</v>
      </c>
      <c r="F24" s="38">
        <v>-190</v>
      </c>
      <c r="G24">
        <v>-170</v>
      </c>
      <c r="H24">
        <v>-280</v>
      </c>
      <c r="I24">
        <f t="shared" ref="I24:I39" si="2">(G24+H24)/2</f>
        <v>-225</v>
      </c>
      <c r="J24" s="19">
        <v>-170</v>
      </c>
    </row>
    <row r="25" spans="2:10" x14ac:dyDescent="0.25">
      <c r="B25" s="27" t="s">
        <v>36</v>
      </c>
      <c r="C25" s="42" t="s">
        <v>19</v>
      </c>
      <c r="D25" s="13">
        <v>-150</v>
      </c>
      <c r="E25" s="13">
        <v>-150</v>
      </c>
      <c r="F25" s="38">
        <v>-200</v>
      </c>
      <c r="G25">
        <v>-180</v>
      </c>
      <c r="H25">
        <v>-230</v>
      </c>
      <c r="I25">
        <f t="shared" si="2"/>
        <v>-205</v>
      </c>
      <c r="J25" s="19">
        <v>-180</v>
      </c>
    </row>
    <row r="26" spans="2:10" x14ac:dyDescent="0.25">
      <c r="B26" s="27" t="s">
        <v>37</v>
      </c>
      <c r="C26" s="42" t="s">
        <v>19</v>
      </c>
      <c r="D26" s="13">
        <v>-120</v>
      </c>
      <c r="E26" s="13">
        <v>-120</v>
      </c>
      <c r="F26" s="38">
        <v>-180</v>
      </c>
      <c r="G26">
        <v>-160</v>
      </c>
      <c r="H26">
        <v>-210</v>
      </c>
      <c r="I26">
        <f t="shared" si="2"/>
        <v>-185</v>
      </c>
      <c r="J26" s="19">
        <v>-180</v>
      </c>
    </row>
    <row r="27" spans="2:10" x14ac:dyDescent="0.25">
      <c r="B27" s="27" t="s">
        <v>38</v>
      </c>
      <c r="C27" s="42" t="s">
        <v>19</v>
      </c>
      <c r="D27" s="13">
        <v>-150</v>
      </c>
      <c r="E27" s="13">
        <v>-150</v>
      </c>
      <c r="F27" s="38">
        <v>-200</v>
      </c>
      <c r="G27">
        <v>-170</v>
      </c>
      <c r="H27">
        <v>-230</v>
      </c>
      <c r="I27">
        <f t="shared" si="2"/>
        <v>-200</v>
      </c>
      <c r="J27" s="19">
        <v>-170</v>
      </c>
    </row>
    <row r="28" spans="2:10" x14ac:dyDescent="0.25">
      <c r="B28" s="27" t="s">
        <v>39</v>
      </c>
      <c r="C28" s="42" t="s">
        <v>19</v>
      </c>
      <c r="D28" s="13">
        <v>-160</v>
      </c>
      <c r="E28" s="13">
        <v>-160</v>
      </c>
      <c r="F28" s="38">
        <v>-200</v>
      </c>
      <c r="G28">
        <v>-170</v>
      </c>
      <c r="H28">
        <v>-240</v>
      </c>
      <c r="I28">
        <f t="shared" si="2"/>
        <v>-205</v>
      </c>
      <c r="J28" s="19">
        <v>-170</v>
      </c>
    </row>
    <row r="29" spans="2:10" x14ac:dyDescent="0.25">
      <c r="B29" s="27" t="s">
        <v>40</v>
      </c>
      <c r="C29" s="42" t="s">
        <v>19</v>
      </c>
      <c r="D29" s="13">
        <v>-150</v>
      </c>
      <c r="E29" s="13">
        <v>-150</v>
      </c>
      <c r="F29" s="38">
        <v>-200</v>
      </c>
      <c r="G29">
        <v>-170</v>
      </c>
      <c r="H29">
        <v>-230</v>
      </c>
      <c r="I29">
        <f t="shared" si="2"/>
        <v>-200</v>
      </c>
      <c r="J29" s="19">
        <v>-170</v>
      </c>
    </row>
    <row r="30" spans="2:10" x14ac:dyDescent="0.25">
      <c r="B30" s="27" t="s">
        <v>41</v>
      </c>
      <c r="C30" s="42" t="s">
        <v>19</v>
      </c>
      <c r="D30" s="13">
        <v>-150</v>
      </c>
      <c r="E30" s="13">
        <v>-150</v>
      </c>
      <c r="F30" s="38">
        <v>-195</v>
      </c>
      <c r="G30">
        <v>-170</v>
      </c>
      <c r="H30">
        <v>-230</v>
      </c>
      <c r="I30">
        <f t="shared" si="2"/>
        <v>-200</v>
      </c>
      <c r="J30" s="19">
        <v>-170</v>
      </c>
    </row>
    <row r="31" spans="2:10" x14ac:dyDescent="0.25">
      <c r="B31" s="27" t="s">
        <v>42</v>
      </c>
      <c r="C31" s="42" t="s">
        <v>19</v>
      </c>
      <c r="D31" s="13">
        <v>-160</v>
      </c>
      <c r="E31" s="13">
        <v>-160</v>
      </c>
      <c r="F31" s="38">
        <v>-195</v>
      </c>
      <c r="G31">
        <v>-170</v>
      </c>
      <c r="H31">
        <v>-230</v>
      </c>
      <c r="I31">
        <f t="shared" si="2"/>
        <v>-200</v>
      </c>
      <c r="J31" s="19">
        <v>-180</v>
      </c>
    </row>
    <row r="32" spans="2:10" x14ac:dyDescent="0.25">
      <c r="B32" s="27" t="s">
        <v>43</v>
      </c>
      <c r="C32" s="42" t="s">
        <v>19</v>
      </c>
      <c r="D32" s="13">
        <v>-150</v>
      </c>
      <c r="E32" s="13">
        <v>-150</v>
      </c>
      <c r="F32" s="39">
        <v>-200</v>
      </c>
      <c r="G32">
        <v>-170</v>
      </c>
      <c r="H32">
        <v>-230</v>
      </c>
      <c r="I32">
        <f t="shared" si="2"/>
        <v>-200</v>
      </c>
      <c r="J32" s="19">
        <v>-170</v>
      </c>
    </row>
    <row r="33" spans="2:10" x14ac:dyDescent="0.25">
      <c r="B33" s="28" t="s">
        <v>44</v>
      </c>
      <c r="C33" s="42" t="s">
        <v>19</v>
      </c>
      <c r="D33" s="13">
        <v>-150</v>
      </c>
      <c r="E33" s="13">
        <v>-150</v>
      </c>
      <c r="F33" s="39">
        <v>-195</v>
      </c>
      <c r="G33">
        <v>-170</v>
      </c>
      <c r="H33">
        <v>-230</v>
      </c>
      <c r="I33">
        <f t="shared" si="2"/>
        <v>-200</v>
      </c>
      <c r="J33" s="19">
        <v>-170</v>
      </c>
    </row>
    <row r="34" spans="2:10" x14ac:dyDescent="0.25">
      <c r="B34" s="28" t="s">
        <v>45</v>
      </c>
      <c r="C34" s="42" t="s">
        <v>19</v>
      </c>
      <c r="D34" s="13">
        <v>-150</v>
      </c>
      <c r="E34" s="13">
        <v>-150</v>
      </c>
      <c r="F34" s="39">
        <v>-200</v>
      </c>
      <c r="G34">
        <v>-170</v>
      </c>
      <c r="H34">
        <v>-230</v>
      </c>
      <c r="I34">
        <f t="shared" si="2"/>
        <v>-200</v>
      </c>
      <c r="J34" s="19">
        <v>-170</v>
      </c>
    </row>
    <row r="35" spans="2:10" x14ac:dyDescent="0.25">
      <c r="B35" s="28" t="s">
        <v>46</v>
      </c>
      <c r="C35" s="42" t="s">
        <v>19</v>
      </c>
      <c r="D35" s="13">
        <v>-150</v>
      </c>
      <c r="E35" s="13">
        <v>-150</v>
      </c>
      <c r="F35" s="39">
        <v>-200</v>
      </c>
      <c r="G35">
        <v>-180</v>
      </c>
      <c r="H35">
        <v>-240</v>
      </c>
      <c r="I35">
        <f t="shared" si="2"/>
        <v>-210</v>
      </c>
      <c r="J35" s="19">
        <v>-180</v>
      </c>
    </row>
    <row r="36" spans="2:10" x14ac:dyDescent="0.25">
      <c r="B36" s="28" t="s">
        <v>47</v>
      </c>
      <c r="C36" s="42" t="s">
        <v>19</v>
      </c>
      <c r="D36" s="13">
        <v>-120</v>
      </c>
      <c r="E36" s="13">
        <v>-120</v>
      </c>
      <c r="F36" s="39">
        <v>-180</v>
      </c>
      <c r="G36">
        <v>-160</v>
      </c>
      <c r="H36">
        <v>-210</v>
      </c>
      <c r="I36">
        <f t="shared" si="2"/>
        <v>-185</v>
      </c>
      <c r="J36" s="19">
        <v>-170</v>
      </c>
    </row>
    <row r="37" spans="2:10" x14ac:dyDescent="0.25">
      <c r="B37" s="28" t="s">
        <v>48</v>
      </c>
      <c r="C37" s="42" t="s">
        <v>19</v>
      </c>
      <c r="D37" s="13">
        <v>-150</v>
      </c>
      <c r="E37" s="13">
        <v>-150</v>
      </c>
      <c r="F37" s="39">
        <v>-190</v>
      </c>
      <c r="G37">
        <v>-170</v>
      </c>
      <c r="H37">
        <v>-220</v>
      </c>
      <c r="I37">
        <f t="shared" si="2"/>
        <v>-195</v>
      </c>
      <c r="J37" s="19">
        <v>-170</v>
      </c>
    </row>
    <row r="38" spans="2:10" x14ac:dyDescent="0.25">
      <c r="B38" s="28" t="s">
        <v>49</v>
      </c>
      <c r="C38" s="42" t="s">
        <v>19</v>
      </c>
      <c r="D38" s="13">
        <v>-150</v>
      </c>
      <c r="E38" s="13">
        <v>-150</v>
      </c>
      <c r="F38" s="39">
        <v>-195</v>
      </c>
      <c r="G38">
        <v>-160</v>
      </c>
      <c r="H38">
        <v>-210</v>
      </c>
      <c r="I38">
        <f t="shared" si="2"/>
        <v>-185</v>
      </c>
      <c r="J38" s="19">
        <v>-170</v>
      </c>
    </row>
    <row r="39" spans="2:10" x14ac:dyDescent="0.25">
      <c r="B39" s="29" t="s">
        <v>50</v>
      </c>
      <c r="C39" s="43" t="s">
        <v>19</v>
      </c>
      <c r="D39" s="31">
        <v>-140</v>
      </c>
      <c r="E39" s="31">
        <v>-140</v>
      </c>
      <c r="F39" s="35">
        <v>-190</v>
      </c>
      <c r="G39" s="32">
        <v>-150</v>
      </c>
      <c r="H39" s="32">
        <v>-200</v>
      </c>
      <c r="I39" s="32">
        <f t="shared" si="2"/>
        <v>-175</v>
      </c>
      <c r="J39" s="34">
        <v>-180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35"/>
  <sheetViews>
    <sheetView topLeftCell="A49" workbookViewId="0">
      <selection activeCell="U3" sqref="U3"/>
    </sheetView>
  </sheetViews>
  <sheetFormatPr defaultColWidth="8.875" defaultRowHeight="15.75" x14ac:dyDescent="0.25"/>
  <cols>
    <col min="3" max="8" width="0" hidden="1" customWidth="1"/>
  </cols>
  <sheetData>
    <row r="1" spans="2:10" x14ac:dyDescent="0.25">
      <c r="B1" s="14" t="s">
        <v>60</v>
      </c>
      <c r="C1" s="14"/>
      <c r="D1" s="14"/>
      <c r="E1" s="14"/>
      <c r="F1" s="14"/>
      <c r="G1" s="14"/>
      <c r="H1" s="13"/>
      <c r="I1" s="13"/>
      <c r="J1" s="13"/>
    </row>
    <row r="3" spans="2:10" ht="79.5" thickBot="1" x14ac:dyDescent="0.3">
      <c r="B3" s="56" t="s">
        <v>52</v>
      </c>
      <c r="C3" s="21" t="s">
        <v>18</v>
      </c>
      <c r="D3" s="22" t="s">
        <v>51</v>
      </c>
      <c r="E3" s="22" t="s">
        <v>54</v>
      </c>
      <c r="F3" s="36" t="s">
        <v>55</v>
      </c>
      <c r="G3" s="22" t="s">
        <v>18</v>
      </c>
      <c r="H3" s="22" t="s">
        <v>51</v>
      </c>
      <c r="I3" s="22" t="s">
        <v>53</v>
      </c>
      <c r="J3" s="23" t="s">
        <v>56</v>
      </c>
    </row>
    <row r="4" spans="2:10" ht="16.5" thickTop="1" x14ac:dyDescent="0.25">
      <c r="B4" s="59" t="s">
        <v>59</v>
      </c>
      <c r="C4" s="46"/>
      <c r="D4" s="46"/>
      <c r="E4" s="51">
        <v>-70</v>
      </c>
      <c r="F4" s="50">
        <v>-140</v>
      </c>
      <c r="G4" s="46"/>
      <c r="H4" s="46"/>
      <c r="I4" s="51">
        <v>-90</v>
      </c>
      <c r="J4" s="54">
        <v>-160</v>
      </c>
    </row>
    <row r="5" spans="2:10" x14ac:dyDescent="0.25">
      <c r="B5" s="26" t="s">
        <v>21</v>
      </c>
      <c r="C5" s="20">
        <v>-70</v>
      </c>
      <c r="D5" s="20">
        <v>-40</v>
      </c>
      <c r="E5" s="20">
        <f>(C5+D5)/2</f>
        <v>-55</v>
      </c>
      <c r="F5" s="33">
        <v>-150</v>
      </c>
      <c r="G5" s="20">
        <v>-100</v>
      </c>
      <c r="H5" s="20">
        <v>-100</v>
      </c>
      <c r="I5" s="60">
        <f>(G5+H5)/2</f>
        <v>-100</v>
      </c>
      <c r="J5" s="33">
        <v>-170</v>
      </c>
    </row>
    <row r="6" spans="2:10" x14ac:dyDescent="0.25">
      <c r="B6" s="25" t="s">
        <v>20</v>
      </c>
      <c r="C6" s="20">
        <v>-100</v>
      </c>
      <c r="D6" s="20">
        <v>-140</v>
      </c>
      <c r="E6" s="20">
        <f t="shared" ref="E6:E14" si="0">(C6+D6)/2</f>
        <v>-120</v>
      </c>
      <c r="F6" s="33">
        <v>-160</v>
      </c>
      <c r="G6" s="20">
        <v>-100</v>
      </c>
      <c r="H6" s="20">
        <v>-120</v>
      </c>
      <c r="I6" s="60">
        <f t="shared" ref="I6:I18" si="1">(G6+H6)/2</f>
        <v>-110</v>
      </c>
      <c r="J6" s="33">
        <v>-140</v>
      </c>
    </row>
    <row r="7" spans="2:10" x14ac:dyDescent="0.25">
      <c r="B7" s="25" t="s">
        <v>22</v>
      </c>
      <c r="C7" s="20">
        <v>-120</v>
      </c>
      <c r="D7" s="20">
        <v>-160</v>
      </c>
      <c r="E7" s="20">
        <f t="shared" si="0"/>
        <v>-140</v>
      </c>
      <c r="F7" s="33">
        <v>-170</v>
      </c>
      <c r="G7" s="20">
        <v>-120</v>
      </c>
      <c r="H7" s="20">
        <v>-150</v>
      </c>
      <c r="I7" s="60">
        <f t="shared" si="1"/>
        <v>-135</v>
      </c>
      <c r="J7" s="33">
        <v>-100</v>
      </c>
    </row>
    <row r="8" spans="2:10" x14ac:dyDescent="0.25">
      <c r="B8" s="26" t="s">
        <v>23</v>
      </c>
      <c r="C8" s="20">
        <v>-140</v>
      </c>
      <c r="D8" s="20">
        <v>-180</v>
      </c>
      <c r="E8" s="20">
        <f t="shared" si="0"/>
        <v>-160</v>
      </c>
      <c r="F8" s="41">
        <v>-180</v>
      </c>
      <c r="G8" s="20">
        <v>-100</v>
      </c>
      <c r="H8" s="20">
        <v>-120</v>
      </c>
      <c r="I8" s="60">
        <f t="shared" si="1"/>
        <v>-110</v>
      </c>
      <c r="J8" s="33">
        <v>-100</v>
      </c>
    </row>
    <row r="9" spans="2:10" x14ac:dyDescent="0.25">
      <c r="B9" s="25" t="s">
        <v>24</v>
      </c>
      <c r="C9" s="20">
        <v>-80</v>
      </c>
      <c r="D9" s="20">
        <v>-60</v>
      </c>
      <c r="E9" s="20">
        <f t="shared" si="0"/>
        <v>-70</v>
      </c>
      <c r="F9" s="33">
        <v>-90</v>
      </c>
      <c r="G9" s="20">
        <v>-90</v>
      </c>
      <c r="H9" s="20">
        <v>-100</v>
      </c>
      <c r="I9" s="60">
        <f t="shared" si="1"/>
        <v>-95</v>
      </c>
      <c r="J9" s="33">
        <v>-100</v>
      </c>
    </row>
    <row r="10" spans="2:10" x14ac:dyDescent="0.25">
      <c r="B10" s="25" t="s">
        <v>25</v>
      </c>
      <c r="C10" s="20">
        <v>-100</v>
      </c>
      <c r="D10" s="20">
        <v>-110</v>
      </c>
      <c r="E10" s="20">
        <f t="shared" si="0"/>
        <v>-105</v>
      </c>
      <c r="F10" s="33">
        <v>-110</v>
      </c>
      <c r="G10" s="20">
        <v>-140</v>
      </c>
      <c r="H10" s="20">
        <v>-150</v>
      </c>
      <c r="I10" s="60">
        <f t="shared" si="1"/>
        <v>-145</v>
      </c>
      <c r="J10" s="33">
        <v>-150</v>
      </c>
    </row>
    <row r="11" spans="2:10" x14ac:dyDescent="0.25">
      <c r="B11" s="25" t="s">
        <v>26</v>
      </c>
      <c r="C11" s="20">
        <v>-80</v>
      </c>
      <c r="D11" s="20">
        <v>-110</v>
      </c>
      <c r="E11" s="20">
        <f t="shared" si="0"/>
        <v>-95</v>
      </c>
      <c r="F11" s="41">
        <v>-140</v>
      </c>
      <c r="G11" s="20">
        <v>-150</v>
      </c>
      <c r="H11" s="20">
        <v>-140</v>
      </c>
      <c r="I11" s="60">
        <f t="shared" si="1"/>
        <v>-145</v>
      </c>
      <c r="J11" s="33">
        <v>-150</v>
      </c>
    </row>
    <row r="12" spans="2:10" x14ac:dyDescent="0.25">
      <c r="B12" s="25" t="s">
        <v>27</v>
      </c>
      <c r="C12" s="20">
        <v>-110</v>
      </c>
      <c r="D12" s="20">
        <v>-130</v>
      </c>
      <c r="E12" s="20">
        <f t="shared" si="0"/>
        <v>-120</v>
      </c>
      <c r="F12" s="33">
        <v>-170</v>
      </c>
      <c r="G12" s="20">
        <v>-160</v>
      </c>
      <c r="H12" s="20">
        <v>-170</v>
      </c>
      <c r="I12" s="60">
        <f t="shared" si="1"/>
        <v>-165</v>
      </c>
      <c r="J12" s="33">
        <v>-150</v>
      </c>
    </row>
    <row r="13" spans="2:10" x14ac:dyDescent="0.25">
      <c r="B13" s="26" t="s">
        <v>28</v>
      </c>
      <c r="C13" s="20">
        <v>-60</v>
      </c>
      <c r="D13" s="20">
        <v>-150</v>
      </c>
      <c r="E13" s="20">
        <f t="shared" si="0"/>
        <v>-105</v>
      </c>
      <c r="F13" s="33">
        <v>-160</v>
      </c>
      <c r="G13" s="20">
        <v>-200</v>
      </c>
      <c r="H13" s="20">
        <v>-210</v>
      </c>
      <c r="I13" s="60">
        <f t="shared" si="1"/>
        <v>-205</v>
      </c>
      <c r="J13" s="33">
        <v>-150</v>
      </c>
    </row>
    <row r="14" spans="2:10" x14ac:dyDescent="0.25">
      <c r="B14" s="25" t="s">
        <v>29</v>
      </c>
      <c r="C14" s="20">
        <v>-70</v>
      </c>
      <c r="D14" s="20">
        <v>-160</v>
      </c>
      <c r="E14" s="20">
        <f t="shared" si="0"/>
        <v>-115</v>
      </c>
      <c r="F14" s="33">
        <v>-140</v>
      </c>
      <c r="G14" s="20">
        <v>-200</v>
      </c>
      <c r="H14" s="20">
        <v>-220</v>
      </c>
      <c r="I14" s="60">
        <f t="shared" si="1"/>
        <v>-210</v>
      </c>
      <c r="J14" s="33">
        <v>-150</v>
      </c>
    </row>
    <row r="15" spans="2:10" x14ac:dyDescent="0.25">
      <c r="B15" s="25" t="s">
        <v>30</v>
      </c>
      <c r="C15" s="13" t="s">
        <v>19</v>
      </c>
      <c r="D15" s="13">
        <v>-150</v>
      </c>
      <c r="E15" s="13">
        <v>-150</v>
      </c>
      <c r="F15" s="37">
        <v>-210</v>
      </c>
      <c r="G15" s="20">
        <v>-160</v>
      </c>
      <c r="H15" s="20">
        <v>-160</v>
      </c>
      <c r="I15" s="60">
        <f t="shared" si="1"/>
        <v>-160</v>
      </c>
      <c r="J15" s="33">
        <v>-165</v>
      </c>
    </row>
    <row r="16" spans="2:10" x14ac:dyDescent="0.25">
      <c r="B16" s="27" t="s">
        <v>31</v>
      </c>
      <c r="C16" s="13" t="s">
        <v>19</v>
      </c>
      <c r="D16" s="13">
        <v>-150</v>
      </c>
      <c r="E16" s="13">
        <v>-150</v>
      </c>
      <c r="F16" s="38">
        <v>-200</v>
      </c>
      <c r="G16" s="20">
        <v>-160</v>
      </c>
      <c r="H16" s="20">
        <v>-150</v>
      </c>
      <c r="I16" s="60">
        <f t="shared" si="1"/>
        <v>-155</v>
      </c>
      <c r="J16" s="33">
        <v>-200</v>
      </c>
    </row>
    <row r="17" spans="2:10" x14ac:dyDescent="0.25">
      <c r="B17" s="27" t="s">
        <v>32</v>
      </c>
      <c r="C17" s="13" t="s">
        <v>19</v>
      </c>
      <c r="D17" s="13">
        <v>-140</v>
      </c>
      <c r="E17" s="13">
        <v>-140</v>
      </c>
      <c r="F17" s="38">
        <v>-190</v>
      </c>
      <c r="G17" s="20">
        <v>-150</v>
      </c>
      <c r="H17" s="20">
        <v>-140</v>
      </c>
      <c r="I17" s="60">
        <f t="shared" si="1"/>
        <v>-145</v>
      </c>
      <c r="J17" s="33">
        <v>-170</v>
      </c>
    </row>
    <row r="18" spans="2:10" x14ac:dyDescent="0.25">
      <c r="B18" s="27" t="s">
        <v>33</v>
      </c>
      <c r="C18" s="13" t="s">
        <v>19</v>
      </c>
      <c r="D18" s="13">
        <v>-150</v>
      </c>
      <c r="E18" s="13">
        <v>-150</v>
      </c>
      <c r="F18" s="38">
        <v>-200</v>
      </c>
      <c r="G18">
        <v>-200</v>
      </c>
      <c r="H18">
        <v>-260</v>
      </c>
      <c r="I18" s="60">
        <f t="shared" si="1"/>
        <v>-230</v>
      </c>
      <c r="J18" s="19">
        <v>-180</v>
      </c>
    </row>
    <row r="19" spans="2:10" x14ac:dyDescent="0.25">
      <c r="B19" s="27" t="s">
        <v>34</v>
      </c>
      <c r="C19" s="13" t="s">
        <v>19</v>
      </c>
      <c r="D19" s="13">
        <v>-150</v>
      </c>
      <c r="E19" s="13">
        <v>-150</v>
      </c>
      <c r="F19" s="38">
        <v>-200</v>
      </c>
      <c r="G19">
        <v>-170</v>
      </c>
      <c r="H19">
        <v>-290</v>
      </c>
      <c r="I19" s="61">
        <f>(G19+H19)/2</f>
        <v>-230</v>
      </c>
      <c r="J19" s="19">
        <v>-170</v>
      </c>
    </row>
    <row r="20" spans="2:10" x14ac:dyDescent="0.25">
      <c r="B20" s="27" t="s">
        <v>35</v>
      </c>
      <c r="C20" s="13" t="s">
        <v>19</v>
      </c>
      <c r="D20" s="13">
        <v>-150</v>
      </c>
      <c r="E20" s="13">
        <v>-150</v>
      </c>
      <c r="F20" s="38">
        <v>-190</v>
      </c>
      <c r="G20">
        <v>-170</v>
      </c>
      <c r="H20">
        <v>-280</v>
      </c>
      <c r="I20" s="61">
        <f t="shared" ref="I20:I35" si="2">(G20+H20)/2</f>
        <v>-225</v>
      </c>
      <c r="J20" s="19">
        <v>-170</v>
      </c>
    </row>
    <row r="21" spans="2:10" x14ac:dyDescent="0.25">
      <c r="B21" s="27" t="s">
        <v>36</v>
      </c>
      <c r="C21" s="13" t="s">
        <v>19</v>
      </c>
      <c r="D21" s="13">
        <v>-150</v>
      </c>
      <c r="E21" s="13">
        <v>-150</v>
      </c>
      <c r="F21" s="38">
        <v>-200</v>
      </c>
      <c r="G21">
        <v>-180</v>
      </c>
      <c r="H21">
        <v>-230</v>
      </c>
      <c r="I21" s="61">
        <f t="shared" si="2"/>
        <v>-205</v>
      </c>
      <c r="J21" s="19">
        <v>-180</v>
      </c>
    </row>
    <row r="22" spans="2:10" x14ac:dyDescent="0.25">
      <c r="B22" s="27" t="s">
        <v>37</v>
      </c>
      <c r="C22" s="13" t="s">
        <v>19</v>
      </c>
      <c r="D22" s="13">
        <v>-120</v>
      </c>
      <c r="E22" s="13">
        <v>-120</v>
      </c>
      <c r="F22" s="38">
        <v>-180</v>
      </c>
      <c r="G22">
        <v>-160</v>
      </c>
      <c r="H22">
        <v>-210</v>
      </c>
      <c r="I22" s="61">
        <f t="shared" si="2"/>
        <v>-185</v>
      </c>
      <c r="J22" s="19">
        <v>-180</v>
      </c>
    </row>
    <row r="23" spans="2:10" x14ac:dyDescent="0.25">
      <c r="B23" s="27" t="s">
        <v>38</v>
      </c>
      <c r="C23" s="13" t="s">
        <v>19</v>
      </c>
      <c r="D23" s="13">
        <v>-150</v>
      </c>
      <c r="E23" s="13">
        <v>-150</v>
      </c>
      <c r="F23" s="38">
        <v>-200</v>
      </c>
      <c r="G23">
        <v>-170</v>
      </c>
      <c r="H23">
        <v>-230</v>
      </c>
      <c r="I23" s="61">
        <f t="shared" si="2"/>
        <v>-200</v>
      </c>
      <c r="J23" s="19">
        <v>-170</v>
      </c>
    </row>
    <row r="24" spans="2:10" x14ac:dyDescent="0.25">
      <c r="B24" s="27" t="s">
        <v>39</v>
      </c>
      <c r="C24" s="13" t="s">
        <v>19</v>
      </c>
      <c r="D24" s="13">
        <v>-160</v>
      </c>
      <c r="E24" s="13">
        <v>-160</v>
      </c>
      <c r="F24" s="38">
        <v>-200</v>
      </c>
      <c r="G24">
        <v>-170</v>
      </c>
      <c r="H24">
        <v>-240</v>
      </c>
      <c r="I24" s="61">
        <f t="shared" si="2"/>
        <v>-205</v>
      </c>
      <c r="J24" s="19">
        <v>-170</v>
      </c>
    </row>
    <row r="25" spans="2:10" x14ac:dyDescent="0.25">
      <c r="B25" s="27" t="s">
        <v>40</v>
      </c>
      <c r="C25" s="13" t="s">
        <v>19</v>
      </c>
      <c r="D25" s="13">
        <v>-150</v>
      </c>
      <c r="E25" s="13">
        <v>-150</v>
      </c>
      <c r="F25" s="38">
        <v>-200</v>
      </c>
      <c r="G25">
        <v>-170</v>
      </c>
      <c r="H25">
        <v>-230</v>
      </c>
      <c r="I25" s="61">
        <f t="shared" si="2"/>
        <v>-200</v>
      </c>
      <c r="J25" s="19">
        <v>-170</v>
      </c>
    </row>
    <row r="26" spans="2:10" x14ac:dyDescent="0.25">
      <c r="B26" s="27" t="s">
        <v>41</v>
      </c>
      <c r="C26" s="13" t="s">
        <v>19</v>
      </c>
      <c r="D26" s="13">
        <v>-150</v>
      </c>
      <c r="E26" s="13">
        <v>-150</v>
      </c>
      <c r="F26" s="38">
        <v>-195</v>
      </c>
      <c r="G26">
        <v>-170</v>
      </c>
      <c r="H26">
        <v>-230</v>
      </c>
      <c r="I26" s="61">
        <f t="shared" si="2"/>
        <v>-200</v>
      </c>
      <c r="J26" s="19">
        <v>-170</v>
      </c>
    </row>
    <row r="27" spans="2:10" x14ac:dyDescent="0.25">
      <c r="B27" s="27" t="s">
        <v>42</v>
      </c>
      <c r="C27" s="13" t="s">
        <v>19</v>
      </c>
      <c r="D27" s="13">
        <v>-160</v>
      </c>
      <c r="E27" s="13">
        <v>-160</v>
      </c>
      <c r="F27" s="38">
        <v>-195</v>
      </c>
      <c r="G27">
        <v>-170</v>
      </c>
      <c r="H27">
        <v>-230</v>
      </c>
      <c r="I27" s="61">
        <f t="shared" si="2"/>
        <v>-200</v>
      </c>
      <c r="J27" s="19">
        <v>-180</v>
      </c>
    </row>
    <row r="28" spans="2:10" x14ac:dyDescent="0.25">
      <c r="B28" s="27" t="s">
        <v>43</v>
      </c>
      <c r="C28" s="13" t="s">
        <v>19</v>
      </c>
      <c r="D28" s="13">
        <v>-150</v>
      </c>
      <c r="E28" s="13">
        <v>-150</v>
      </c>
      <c r="F28" s="39">
        <v>-200</v>
      </c>
      <c r="G28">
        <v>-170</v>
      </c>
      <c r="H28">
        <v>-230</v>
      </c>
      <c r="I28" s="61">
        <f t="shared" si="2"/>
        <v>-200</v>
      </c>
      <c r="J28" s="19">
        <v>-170</v>
      </c>
    </row>
    <row r="29" spans="2:10" x14ac:dyDescent="0.25">
      <c r="B29" s="28" t="s">
        <v>44</v>
      </c>
      <c r="C29" s="13" t="s">
        <v>19</v>
      </c>
      <c r="D29" s="13">
        <v>-150</v>
      </c>
      <c r="E29" s="13">
        <v>-150</v>
      </c>
      <c r="F29" s="39">
        <v>-195</v>
      </c>
      <c r="G29">
        <v>-170</v>
      </c>
      <c r="H29">
        <v>-230</v>
      </c>
      <c r="I29" s="61">
        <f t="shared" si="2"/>
        <v>-200</v>
      </c>
      <c r="J29" s="19">
        <v>-170</v>
      </c>
    </row>
    <row r="30" spans="2:10" x14ac:dyDescent="0.25">
      <c r="B30" s="28" t="s">
        <v>45</v>
      </c>
      <c r="C30" s="13" t="s">
        <v>19</v>
      </c>
      <c r="D30" s="13">
        <v>-150</v>
      </c>
      <c r="E30" s="13">
        <v>-150</v>
      </c>
      <c r="F30" s="39">
        <v>-200</v>
      </c>
      <c r="G30">
        <v>-170</v>
      </c>
      <c r="H30">
        <v>-230</v>
      </c>
      <c r="I30" s="61">
        <f t="shared" si="2"/>
        <v>-200</v>
      </c>
      <c r="J30" s="19">
        <v>-170</v>
      </c>
    </row>
    <row r="31" spans="2:10" x14ac:dyDescent="0.25">
      <c r="B31" s="28" t="s">
        <v>46</v>
      </c>
      <c r="C31" s="13" t="s">
        <v>19</v>
      </c>
      <c r="D31" s="13">
        <v>-150</v>
      </c>
      <c r="E31" s="13">
        <v>-150</v>
      </c>
      <c r="F31" s="39">
        <v>-200</v>
      </c>
      <c r="G31">
        <v>-180</v>
      </c>
      <c r="H31">
        <v>-240</v>
      </c>
      <c r="I31" s="61">
        <f t="shared" si="2"/>
        <v>-210</v>
      </c>
      <c r="J31" s="19">
        <v>-180</v>
      </c>
    </row>
    <row r="32" spans="2:10" x14ac:dyDescent="0.25">
      <c r="B32" s="28" t="s">
        <v>47</v>
      </c>
      <c r="C32" s="13" t="s">
        <v>19</v>
      </c>
      <c r="D32" s="13">
        <v>-120</v>
      </c>
      <c r="E32" s="13">
        <v>-120</v>
      </c>
      <c r="F32" s="39">
        <v>-180</v>
      </c>
      <c r="G32">
        <v>-160</v>
      </c>
      <c r="H32">
        <v>-210</v>
      </c>
      <c r="I32" s="61">
        <f t="shared" si="2"/>
        <v>-185</v>
      </c>
      <c r="J32" s="19">
        <v>-170</v>
      </c>
    </row>
    <row r="33" spans="2:10" x14ac:dyDescent="0.25">
      <c r="B33" s="28" t="s">
        <v>48</v>
      </c>
      <c r="C33" s="13" t="s">
        <v>19</v>
      </c>
      <c r="D33" s="13">
        <v>-150</v>
      </c>
      <c r="E33" s="13">
        <v>-150</v>
      </c>
      <c r="F33" s="39">
        <v>-190</v>
      </c>
      <c r="G33">
        <v>-170</v>
      </c>
      <c r="H33">
        <v>-220</v>
      </c>
      <c r="I33" s="61">
        <f t="shared" si="2"/>
        <v>-195</v>
      </c>
      <c r="J33" s="19">
        <v>-170</v>
      </c>
    </row>
    <row r="34" spans="2:10" x14ac:dyDescent="0.25">
      <c r="B34" s="28" t="s">
        <v>49</v>
      </c>
      <c r="C34" s="13" t="s">
        <v>19</v>
      </c>
      <c r="D34" s="13">
        <v>-150</v>
      </c>
      <c r="E34" s="13">
        <v>-150</v>
      </c>
      <c r="F34" s="39">
        <v>-195</v>
      </c>
      <c r="G34">
        <v>-160</v>
      </c>
      <c r="H34">
        <v>-210</v>
      </c>
      <c r="I34" s="61">
        <f t="shared" si="2"/>
        <v>-185</v>
      </c>
      <c r="J34" s="19">
        <v>-170</v>
      </c>
    </row>
    <row r="35" spans="2:10" x14ac:dyDescent="0.25">
      <c r="B35" s="29" t="s">
        <v>50</v>
      </c>
      <c r="C35" s="30" t="s">
        <v>19</v>
      </c>
      <c r="D35" s="31">
        <v>-140</v>
      </c>
      <c r="E35" s="31">
        <v>-140</v>
      </c>
      <c r="F35" s="35">
        <v>-190</v>
      </c>
      <c r="G35" s="32">
        <v>-150</v>
      </c>
      <c r="H35" s="32">
        <v>-200</v>
      </c>
      <c r="I35" s="62">
        <f t="shared" si="2"/>
        <v>-175</v>
      </c>
      <c r="J35" s="34">
        <v>-180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Výsledky sklizně </vt:lpstr>
      <vt:lpstr>Měření tenzometry</vt:lpstr>
      <vt:lpstr>Přehled měření - chart</vt:lpstr>
      <vt:lpstr>Porovnání měření - pouze 25cm</vt:lpstr>
      <vt:lpstr>Porovnání měření - pouze 55cm</vt:lpstr>
      <vt:lpstr>Porovnání měření rostliny bez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MEYER Helena (AGRI)</cp:lastModifiedBy>
  <cp:lastPrinted>2018-04-11T15:06:28Z</cp:lastPrinted>
  <dcterms:created xsi:type="dcterms:W3CDTF">2017-07-18T09:00:18Z</dcterms:created>
  <dcterms:modified xsi:type="dcterms:W3CDTF">2018-04-18T08:45:10Z</dcterms:modified>
</cp:coreProperties>
</file>