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luciezatloukalova/Desktop/"/>
    </mc:Choice>
  </mc:AlternateContent>
  <xr:revisionPtr revIDLastSave="0" documentId="13_ncr:1_{42E49C96-DF1B-634F-86A1-376B7F0050F9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data" sheetId="2" r:id="rId1"/>
    <sheet name="Odpovědi formuláře 1" sheetId="1" r:id="rId2"/>
    <sheet name="výsledky" sheetId="3" r:id="rId3"/>
    <sheet name="hypotézy" sheetId="4" r:id="rId4"/>
  </sheets>
  <definedNames>
    <definedName name="_xlnm._FilterDatabase" localSheetId="0" hidden="1">data!$A$1:$BE$216</definedName>
    <definedName name="_xlchart.v1.0" hidden="1">výsledky!$N$400</definedName>
    <definedName name="_xlchart.v1.1" hidden="1">výsledky!$N$401</definedName>
    <definedName name="_xlchart.v1.10" hidden="1">výsledky!$N$358</definedName>
    <definedName name="_xlchart.v1.11" hidden="1">výsledky!$N$359</definedName>
    <definedName name="_xlchart.v1.12" hidden="1">výsledky!$N$360</definedName>
    <definedName name="_xlchart.v1.13" hidden="1">výsledky!$N$361</definedName>
    <definedName name="_xlchart.v1.14" hidden="1">výsledky!$O$356:$P$357</definedName>
    <definedName name="_xlchart.v1.15" hidden="1">výsledky!$O$358:$P$358</definedName>
    <definedName name="_xlchart.v1.16" hidden="1">výsledky!$O$359:$P$359</definedName>
    <definedName name="_xlchart.v1.17" hidden="1">výsledky!$O$360:$P$360</definedName>
    <definedName name="_xlchart.v1.18" hidden="1">výsledky!$O$361:$P$361</definedName>
    <definedName name="_xlchart.v1.19" hidden="1">výsledky!$N$400</definedName>
    <definedName name="_xlchart.v1.2" hidden="1">výsledky!$O$398:$P$399</definedName>
    <definedName name="_xlchart.v1.20" hidden="1">výsledky!$N$401</definedName>
    <definedName name="_xlchart.v1.21" hidden="1">výsledky!$O$398:$P$399</definedName>
    <definedName name="_xlchart.v1.22" hidden="1">výsledky!$O$400:$P$400</definedName>
    <definedName name="_xlchart.v1.23" hidden="1">výsledky!$O$401:$P$401</definedName>
    <definedName name="_xlchart.v1.24" hidden="1">výsledky!$N$400</definedName>
    <definedName name="_xlchart.v1.25" hidden="1">výsledky!$N$401</definedName>
    <definedName name="_xlchart.v1.26" hidden="1">výsledky!$O$398:$P$399</definedName>
    <definedName name="_xlchart.v1.27" hidden="1">výsledky!$O$400:$P$400</definedName>
    <definedName name="_xlchart.v1.28" hidden="1">výsledky!$O$401:$P$401</definedName>
    <definedName name="_xlchart.v1.29" hidden="1">výsledky!$N$400</definedName>
    <definedName name="_xlchart.v1.3" hidden="1">výsledky!$O$400:$P$400</definedName>
    <definedName name="_xlchart.v1.30" hidden="1">výsledky!$N$401</definedName>
    <definedName name="_xlchart.v1.31" hidden="1">výsledky!$O$398:$P$399</definedName>
    <definedName name="_xlchart.v1.32" hidden="1">výsledky!$O$400:$P$400</definedName>
    <definedName name="_xlchart.v1.33" hidden="1">výsledky!$O$401:$P$401</definedName>
    <definedName name="_xlchart.v1.34" hidden="1">výsledky!$N$400</definedName>
    <definedName name="_xlchart.v1.35" hidden="1">výsledky!$N$401</definedName>
    <definedName name="_xlchart.v1.36" hidden="1">výsledky!$O$398:$P$399</definedName>
    <definedName name="_xlchart.v1.37" hidden="1">výsledky!$O$400:$P$400</definedName>
    <definedName name="_xlchart.v1.38" hidden="1">výsledky!$O$401:$P$401</definedName>
    <definedName name="_xlchart.v1.39" hidden="1">výsledky!$N$400</definedName>
    <definedName name="_xlchart.v1.4" hidden="1">výsledky!$O$401:$P$401</definedName>
    <definedName name="_xlchart.v1.40" hidden="1">výsledky!$N$401</definedName>
    <definedName name="_xlchart.v1.41" hidden="1">výsledky!$O$398:$P$399</definedName>
    <definedName name="_xlchart.v1.42" hidden="1">výsledky!$O$400:$P$400</definedName>
    <definedName name="_xlchart.v1.43" hidden="1">výsledky!$O$401:$P$401</definedName>
    <definedName name="_xlchart.v1.5" hidden="1">výsledky!$N$400</definedName>
    <definedName name="_xlchart.v1.6" hidden="1">výsledky!$N$401</definedName>
    <definedName name="_xlchart.v1.7" hidden="1">výsledky!$O$398:$P$399</definedName>
    <definedName name="_xlchart.v1.8" hidden="1">výsledky!$O$400:$P$400</definedName>
    <definedName name="_xlchart.v1.9" hidden="1">výsledky!$O$401:$P$401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1" i="3" l="1"/>
  <c r="D491" i="3" s="1"/>
  <c r="E481" i="3"/>
  <c r="E492" i="3" s="1"/>
  <c r="C481" i="3"/>
  <c r="C490" i="3" s="1"/>
  <c r="D402" i="3"/>
  <c r="P400" i="3" s="1"/>
  <c r="E402" i="3"/>
  <c r="K401" i="3" s="1"/>
  <c r="C402" i="3"/>
  <c r="O400" i="3" s="1"/>
  <c r="C387" i="3"/>
  <c r="C388" i="3"/>
  <c r="C389" i="3"/>
  <c r="C390" i="3"/>
  <c r="C391" i="3"/>
  <c r="C392" i="3"/>
  <c r="C393" i="3"/>
  <c r="C394" i="3"/>
  <c r="B388" i="3"/>
  <c r="B389" i="3"/>
  <c r="B390" i="3"/>
  <c r="B391" i="3"/>
  <c r="B392" i="3"/>
  <c r="B393" i="3"/>
  <c r="B394" i="3"/>
  <c r="B387" i="3"/>
  <c r="D373" i="3"/>
  <c r="D376" i="3"/>
  <c r="D379" i="3"/>
  <c r="D382" i="3"/>
  <c r="D377" i="3"/>
  <c r="D388" i="3" s="1"/>
  <c r="D381" i="3"/>
  <c r="D380" i="3"/>
  <c r="D383" i="3"/>
  <c r="D378" i="3"/>
  <c r="D389" i="3" s="1"/>
  <c r="AT2" i="2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T187" i="2"/>
  <c r="AT188" i="2"/>
  <c r="AT189" i="2"/>
  <c r="AT190" i="2"/>
  <c r="AT191" i="2"/>
  <c r="AT192" i="2"/>
  <c r="AT193" i="2"/>
  <c r="AT194" i="2"/>
  <c r="AT195" i="2"/>
  <c r="AT196" i="2"/>
  <c r="AT197" i="2"/>
  <c r="AT198" i="2"/>
  <c r="AT199" i="2"/>
  <c r="AT200" i="2"/>
  <c r="AT201" i="2"/>
  <c r="AT202" i="2"/>
  <c r="AT203" i="2"/>
  <c r="AT204" i="2"/>
  <c r="AT205" i="2"/>
  <c r="AT206" i="2"/>
  <c r="AT207" i="2"/>
  <c r="AT208" i="2"/>
  <c r="AT209" i="2"/>
  <c r="AT210" i="2"/>
  <c r="AT211" i="2"/>
  <c r="AT212" i="2"/>
  <c r="AT213" i="2"/>
  <c r="AT214" i="2"/>
  <c r="AT215" i="2"/>
  <c r="AT216" i="2"/>
  <c r="AN9" i="2"/>
  <c r="AO9" i="2"/>
  <c r="AP9" i="2"/>
  <c r="AQ9" i="2"/>
  <c r="AR9" i="2"/>
  <c r="AS9" i="2"/>
  <c r="AN10" i="2"/>
  <c r="AO10" i="2"/>
  <c r="AP10" i="2"/>
  <c r="AQ10" i="2"/>
  <c r="AR10" i="2"/>
  <c r="AS10" i="2"/>
  <c r="AN11" i="2"/>
  <c r="AO11" i="2"/>
  <c r="AP11" i="2"/>
  <c r="AQ11" i="2"/>
  <c r="AR11" i="2"/>
  <c r="AS11" i="2"/>
  <c r="AN12" i="2"/>
  <c r="AO12" i="2"/>
  <c r="AP12" i="2"/>
  <c r="AQ12" i="2"/>
  <c r="AR12" i="2"/>
  <c r="AS12" i="2"/>
  <c r="AN13" i="2"/>
  <c r="AO13" i="2"/>
  <c r="AP13" i="2"/>
  <c r="AQ13" i="2"/>
  <c r="AR13" i="2"/>
  <c r="AS13" i="2"/>
  <c r="AN14" i="2"/>
  <c r="AO14" i="2"/>
  <c r="AP14" i="2"/>
  <c r="AQ14" i="2"/>
  <c r="AR14" i="2"/>
  <c r="AS14" i="2"/>
  <c r="AN15" i="2"/>
  <c r="AO15" i="2"/>
  <c r="AP15" i="2"/>
  <c r="AQ15" i="2"/>
  <c r="AR15" i="2"/>
  <c r="AS15" i="2"/>
  <c r="AN16" i="2"/>
  <c r="AO16" i="2"/>
  <c r="AP16" i="2"/>
  <c r="AQ16" i="2"/>
  <c r="AR16" i="2"/>
  <c r="AS16" i="2"/>
  <c r="AN17" i="2"/>
  <c r="AO17" i="2"/>
  <c r="AP17" i="2"/>
  <c r="AQ17" i="2"/>
  <c r="AR17" i="2"/>
  <c r="AS17" i="2"/>
  <c r="AN18" i="2"/>
  <c r="AO18" i="2"/>
  <c r="AP18" i="2"/>
  <c r="AQ18" i="2"/>
  <c r="AR18" i="2"/>
  <c r="AS18" i="2"/>
  <c r="AN19" i="2"/>
  <c r="AO19" i="2"/>
  <c r="AP19" i="2"/>
  <c r="AQ19" i="2"/>
  <c r="AR19" i="2"/>
  <c r="AS19" i="2"/>
  <c r="AN20" i="2"/>
  <c r="AO20" i="2"/>
  <c r="AP20" i="2"/>
  <c r="AQ20" i="2"/>
  <c r="AR20" i="2"/>
  <c r="AS20" i="2"/>
  <c r="AN21" i="2"/>
  <c r="AO21" i="2"/>
  <c r="AP21" i="2"/>
  <c r="AQ21" i="2"/>
  <c r="AR21" i="2"/>
  <c r="AS21" i="2"/>
  <c r="AN22" i="2"/>
  <c r="AO22" i="2"/>
  <c r="AP22" i="2"/>
  <c r="AQ22" i="2"/>
  <c r="AR22" i="2"/>
  <c r="AS22" i="2"/>
  <c r="AN23" i="2"/>
  <c r="AO23" i="2"/>
  <c r="AP23" i="2"/>
  <c r="AQ23" i="2"/>
  <c r="AR23" i="2"/>
  <c r="AS23" i="2"/>
  <c r="AN24" i="2"/>
  <c r="AO24" i="2"/>
  <c r="AP24" i="2"/>
  <c r="AQ24" i="2"/>
  <c r="AR24" i="2"/>
  <c r="AS24" i="2"/>
  <c r="AN25" i="2"/>
  <c r="AO25" i="2"/>
  <c r="AP25" i="2"/>
  <c r="AQ25" i="2"/>
  <c r="AR25" i="2"/>
  <c r="AS25" i="2"/>
  <c r="AN26" i="2"/>
  <c r="AO26" i="2"/>
  <c r="AP26" i="2"/>
  <c r="AQ26" i="2"/>
  <c r="AR26" i="2"/>
  <c r="AS26" i="2"/>
  <c r="AN27" i="2"/>
  <c r="AO27" i="2"/>
  <c r="AP27" i="2"/>
  <c r="AQ27" i="2"/>
  <c r="AR27" i="2"/>
  <c r="AS27" i="2"/>
  <c r="AN28" i="2"/>
  <c r="AO28" i="2"/>
  <c r="AP28" i="2"/>
  <c r="AQ28" i="2"/>
  <c r="AR28" i="2"/>
  <c r="AS28" i="2"/>
  <c r="AN29" i="2"/>
  <c r="AO29" i="2"/>
  <c r="AP29" i="2"/>
  <c r="AQ29" i="2"/>
  <c r="AR29" i="2"/>
  <c r="AS29" i="2"/>
  <c r="AN30" i="2"/>
  <c r="AO30" i="2"/>
  <c r="AP30" i="2"/>
  <c r="AQ30" i="2"/>
  <c r="AR30" i="2"/>
  <c r="AS30" i="2"/>
  <c r="AN31" i="2"/>
  <c r="AO31" i="2"/>
  <c r="AP31" i="2"/>
  <c r="AQ31" i="2"/>
  <c r="AR31" i="2"/>
  <c r="AS31" i="2"/>
  <c r="AN32" i="2"/>
  <c r="AO32" i="2"/>
  <c r="AP32" i="2"/>
  <c r="AQ32" i="2"/>
  <c r="AR32" i="2"/>
  <c r="AS32" i="2"/>
  <c r="AN33" i="2"/>
  <c r="AO33" i="2"/>
  <c r="AP33" i="2"/>
  <c r="AQ33" i="2"/>
  <c r="AR33" i="2"/>
  <c r="AS33" i="2"/>
  <c r="AN34" i="2"/>
  <c r="AO34" i="2"/>
  <c r="AP34" i="2"/>
  <c r="AQ34" i="2"/>
  <c r="AR34" i="2"/>
  <c r="AS34" i="2"/>
  <c r="AN35" i="2"/>
  <c r="AO35" i="2"/>
  <c r="AP35" i="2"/>
  <c r="AQ35" i="2"/>
  <c r="AR35" i="2"/>
  <c r="AS35" i="2"/>
  <c r="AN36" i="2"/>
  <c r="AO36" i="2"/>
  <c r="AP36" i="2"/>
  <c r="AQ36" i="2"/>
  <c r="AR36" i="2"/>
  <c r="AS36" i="2"/>
  <c r="AN37" i="2"/>
  <c r="AO37" i="2"/>
  <c r="AP37" i="2"/>
  <c r="AQ37" i="2"/>
  <c r="AR37" i="2"/>
  <c r="AS37" i="2"/>
  <c r="AN38" i="2"/>
  <c r="AO38" i="2"/>
  <c r="AP38" i="2"/>
  <c r="AQ38" i="2"/>
  <c r="AR38" i="2"/>
  <c r="AS38" i="2"/>
  <c r="AN39" i="2"/>
  <c r="AO39" i="2"/>
  <c r="AP39" i="2"/>
  <c r="AQ39" i="2"/>
  <c r="AR39" i="2"/>
  <c r="AS39" i="2"/>
  <c r="AN40" i="2"/>
  <c r="AO40" i="2"/>
  <c r="AP40" i="2"/>
  <c r="AQ40" i="2"/>
  <c r="AR40" i="2"/>
  <c r="AS40" i="2"/>
  <c r="AN41" i="2"/>
  <c r="AO41" i="2"/>
  <c r="AP41" i="2"/>
  <c r="AQ41" i="2"/>
  <c r="AR41" i="2"/>
  <c r="AS41" i="2"/>
  <c r="AN42" i="2"/>
  <c r="AO42" i="2"/>
  <c r="AP42" i="2"/>
  <c r="AQ42" i="2"/>
  <c r="AR42" i="2"/>
  <c r="AS42" i="2"/>
  <c r="AN43" i="2"/>
  <c r="AO43" i="2"/>
  <c r="AP43" i="2"/>
  <c r="AQ43" i="2"/>
  <c r="AR43" i="2"/>
  <c r="AS43" i="2"/>
  <c r="AN44" i="2"/>
  <c r="AO44" i="2"/>
  <c r="AP44" i="2"/>
  <c r="AQ44" i="2"/>
  <c r="AR44" i="2"/>
  <c r="AS44" i="2"/>
  <c r="AN45" i="2"/>
  <c r="AO45" i="2"/>
  <c r="AP45" i="2"/>
  <c r="AQ45" i="2"/>
  <c r="AR45" i="2"/>
  <c r="AS45" i="2"/>
  <c r="AN46" i="2"/>
  <c r="AO46" i="2"/>
  <c r="AP46" i="2"/>
  <c r="AQ46" i="2"/>
  <c r="AR46" i="2"/>
  <c r="AS46" i="2"/>
  <c r="AN47" i="2"/>
  <c r="AO47" i="2"/>
  <c r="AP47" i="2"/>
  <c r="AQ47" i="2"/>
  <c r="AR47" i="2"/>
  <c r="AS47" i="2"/>
  <c r="AN48" i="2"/>
  <c r="AO48" i="2"/>
  <c r="AP48" i="2"/>
  <c r="AQ48" i="2"/>
  <c r="AR48" i="2"/>
  <c r="AS48" i="2"/>
  <c r="AN49" i="2"/>
  <c r="AO49" i="2"/>
  <c r="AP49" i="2"/>
  <c r="AQ49" i="2"/>
  <c r="AR49" i="2"/>
  <c r="AS49" i="2"/>
  <c r="AN50" i="2"/>
  <c r="AO50" i="2"/>
  <c r="AP50" i="2"/>
  <c r="AQ50" i="2"/>
  <c r="AR50" i="2"/>
  <c r="AS50" i="2"/>
  <c r="AN51" i="2"/>
  <c r="AO51" i="2"/>
  <c r="AP51" i="2"/>
  <c r="AQ51" i="2"/>
  <c r="AR51" i="2"/>
  <c r="AS51" i="2"/>
  <c r="AN52" i="2"/>
  <c r="AO52" i="2"/>
  <c r="AP52" i="2"/>
  <c r="AQ52" i="2"/>
  <c r="AR52" i="2"/>
  <c r="AS52" i="2"/>
  <c r="AN53" i="2"/>
  <c r="AO53" i="2"/>
  <c r="AP53" i="2"/>
  <c r="AQ53" i="2"/>
  <c r="AR53" i="2"/>
  <c r="AS53" i="2"/>
  <c r="AN54" i="2"/>
  <c r="AO54" i="2"/>
  <c r="AP54" i="2"/>
  <c r="AQ54" i="2"/>
  <c r="AR54" i="2"/>
  <c r="AS54" i="2"/>
  <c r="AN55" i="2"/>
  <c r="AO55" i="2"/>
  <c r="AP55" i="2"/>
  <c r="AQ55" i="2"/>
  <c r="AR55" i="2"/>
  <c r="AS55" i="2"/>
  <c r="AN56" i="2"/>
  <c r="AO56" i="2"/>
  <c r="AP56" i="2"/>
  <c r="AQ56" i="2"/>
  <c r="AR56" i="2"/>
  <c r="AS56" i="2"/>
  <c r="AN57" i="2"/>
  <c r="AO57" i="2"/>
  <c r="AP57" i="2"/>
  <c r="AQ57" i="2"/>
  <c r="AR57" i="2"/>
  <c r="AS57" i="2"/>
  <c r="AN58" i="2"/>
  <c r="AO58" i="2"/>
  <c r="AP58" i="2"/>
  <c r="AQ58" i="2"/>
  <c r="AR58" i="2"/>
  <c r="AS58" i="2"/>
  <c r="AN59" i="2"/>
  <c r="AO59" i="2"/>
  <c r="AP59" i="2"/>
  <c r="AQ59" i="2"/>
  <c r="AR59" i="2"/>
  <c r="AS59" i="2"/>
  <c r="AN60" i="2"/>
  <c r="AO60" i="2"/>
  <c r="AP60" i="2"/>
  <c r="AQ60" i="2"/>
  <c r="AR60" i="2"/>
  <c r="AS60" i="2"/>
  <c r="AN61" i="2"/>
  <c r="AO61" i="2"/>
  <c r="AP61" i="2"/>
  <c r="AQ61" i="2"/>
  <c r="AR61" i="2"/>
  <c r="AS61" i="2"/>
  <c r="AN62" i="2"/>
  <c r="AO62" i="2"/>
  <c r="AP62" i="2"/>
  <c r="AQ62" i="2"/>
  <c r="AR62" i="2"/>
  <c r="AS62" i="2"/>
  <c r="AN63" i="2"/>
  <c r="AO63" i="2"/>
  <c r="AP63" i="2"/>
  <c r="AQ63" i="2"/>
  <c r="AR63" i="2"/>
  <c r="AS63" i="2"/>
  <c r="AN64" i="2"/>
  <c r="AO64" i="2"/>
  <c r="AP64" i="2"/>
  <c r="AQ64" i="2"/>
  <c r="AR64" i="2"/>
  <c r="AS64" i="2"/>
  <c r="AN65" i="2"/>
  <c r="AO65" i="2"/>
  <c r="AP65" i="2"/>
  <c r="AQ65" i="2"/>
  <c r="AR65" i="2"/>
  <c r="AS65" i="2"/>
  <c r="AN66" i="2"/>
  <c r="AO66" i="2"/>
  <c r="AP66" i="2"/>
  <c r="AQ66" i="2"/>
  <c r="AR66" i="2"/>
  <c r="AS66" i="2"/>
  <c r="AN67" i="2"/>
  <c r="AO67" i="2"/>
  <c r="AP67" i="2"/>
  <c r="AQ67" i="2"/>
  <c r="AR67" i="2"/>
  <c r="AS67" i="2"/>
  <c r="AN68" i="2"/>
  <c r="AO68" i="2"/>
  <c r="AP68" i="2"/>
  <c r="AQ68" i="2"/>
  <c r="AR68" i="2"/>
  <c r="AS68" i="2"/>
  <c r="AN69" i="2"/>
  <c r="AO69" i="2"/>
  <c r="AP69" i="2"/>
  <c r="AQ69" i="2"/>
  <c r="AR69" i="2"/>
  <c r="AS69" i="2"/>
  <c r="AN70" i="2"/>
  <c r="AO70" i="2"/>
  <c r="AP70" i="2"/>
  <c r="AQ70" i="2"/>
  <c r="AR70" i="2"/>
  <c r="AS70" i="2"/>
  <c r="AN71" i="2"/>
  <c r="AO71" i="2"/>
  <c r="AP71" i="2"/>
  <c r="AQ71" i="2"/>
  <c r="AR71" i="2"/>
  <c r="AS71" i="2"/>
  <c r="AN72" i="2"/>
  <c r="AO72" i="2"/>
  <c r="AP72" i="2"/>
  <c r="AQ72" i="2"/>
  <c r="AR72" i="2"/>
  <c r="AS72" i="2"/>
  <c r="AN73" i="2"/>
  <c r="AO73" i="2"/>
  <c r="AP73" i="2"/>
  <c r="AQ73" i="2"/>
  <c r="AR73" i="2"/>
  <c r="AS73" i="2"/>
  <c r="AN74" i="2"/>
  <c r="AO74" i="2"/>
  <c r="AP74" i="2"/>
  <c r="AQ74" i="2"/>
  <c r="AR74" i="2"/>
  <c r="AS74" i="2"/>
  <c r="AN75" i="2"/>
  <c r="AO75" i="2"/>
  <c r="AP75" i="2"/>
  <c r="AQ75" i="2"/>
  <c r="AR75" i="2"/>
  <c r="AS75" i="2"/>
  <c r="AN76" i="2"/>
  <c r="AO76" i="2"/>
  <c r="AP76" i="2"/>
  <c r="AQ76" i="2"/>
  <c r="AR76" i="2"/>
  <c r="AS76" i="2"/>
  <c r="AN77" i="2"/>
  <c r="AO77" i="2"/>
  <c r="AP77" i="2"/>
  <c r="AQ77" i="2"/>
  <c r="AR77" i="2"/>
  <c r="AS77" i="2"/>
  <c r="AN78" i="2"/>
  <c r="AO78" i="2"/>
  <c r="AP78" i="2"/>
  <c r="AQ78" i="2"/>
  <c r="AR78" i="2"/>
  <c r="AS78" i="2"/>
  <c r="AN79" i="2"/>
  <c r="AO79" i="2"/>
  <c r="AP79" i="2"/>
  <c r="AQ79" i="2"/>
  <c r="AR79" i="2"/>
  <c r="AS79" i="2"/>
  <c r="AN80" i="2"/>
  <c r="AO80" i="2"/>
  <c r="AP80" i="2"/>
  <c r="AQ80" i="2"/>
  <c r="AR80" i="2"/>
  <c r="AS80" i="2"/>
  <c r="AN81" i="2"/>
  <c r="AO81" i="2"/>
  <c r="AP81" i="2"/>
  <c r="AQ81" i="2"/>
  <c r="AR81" i="2"/>
  <c r="AS81" i="2"/>
  <c r="AN82" i="2"/>
  <c r="AO82" i="2"/>
  <c r="AP82" i="2"/>
  <c r="AQ82" i="2"/>
  <c r="AR82" i="2"/>
  <c r="AS82" i="2"/>
  <c r="AN83" i="2"/>
  <c r="AO83" i="2"/>
  <c r="AP83" i="2"/>
  <c r="AQ83" i="2"/>
  <c r="AR83" i="2"/>
  <c r="AS83" i="2"/>
  <c r="AN84" i="2"/>
  <c r="AO84" i="2"/>
  <c r="AP84" i="2"/>
  <c r="AQ84" i="2"/>
  <c r="AR84" i="2"/>
  <c r="AS84" i="2"/>
  <c r="AN85" i="2"/>
  <c r="AO85" i="2"/>
  <c r="AP85" i="2"/>
  <c r="AQ85" i="2"/>
  <c r="AR85" i="2"/>
  <c r="AS85" i="2"/>
  <c r="AN86" i="2"/>
  <c r="AO86" i="2"/>
  <c r="AP86" i="2"/>
  <c r="AQ86" i="2"/>
  <c r="AR86" i="2"/>
  <c r="AS86" i="2"/>
  <c r="AN87" i="2"/>
  <c r="AO87" i="2"/>
  <c r="AP87" i="2"/>
  <c r="AQ87" i="2"/>
  <c r="AR87" i="2"/>
  <c r="AS87" i="2"/>
  <c r="AN88" i="2"/>
  <c r="AO88" i="2"/>
  <c r="AP88" i="2"/>
  <c r="AQ88" i="2"/>
  <c r="AR88" i="2"/>
  <c r="AS88" i="2"/>
  <c r="AN89" i="2"/>
  <c r="AO89" i="2"/>
  <c r="AP89" i="2"/>
  <c r="AQ89" i="2"/>
  <c r="AR89" i="2"/>
  <c r="AS89" i="2"/>
  <c r="AN90" i="2"/>
  <c r="AO90" i="2"/>
  <c r="AP90" i="2"/>
  <c r="AQ90" i="2"/>
  <c r="AR90" i="2"/>
  <c r="AS90" i="2"/>
  <c r="AN91" i="2"/>
  <c r="AO91" i="2"/>
  <c r="AP91" i="2"/>
  <c r="AQ91" i="2"/>
  <c r="AR91" i="2"/>
  <c r="AS91" i="2"/>
  <c r="AN92" i="2"/>
  <c r="AO92" i="2"/>
  <c r="AP92" i="2"/>
  <c r="AQ92" i="2"/>
  <c r="AR92" i="2"/>
  <c r="AS92" i="2"/>
  <c r="AN93" i="2"/>
  <c r="AO93" i="2"/>
  <c r="AP93" i="2"/>
  <c r="AQ93" i="2"/>
  <c r="AR93" i="2"/>
  <c r="AS93" i="2"/>
  <c r="AN94" i="2"/>
  <c r="AO94" i="2"/>
  <c r="AP94" i="2"/>
  <c r="AQ94" i="2"/>
  <c r="AR94" i="2"/>
  <c r="AS94" i="2"/>
  <c r="AN95" i="2"/>
  <c r="AO95" i="2"/>
  <c r="AP95" i="2"/>
  <c r="AQ95" i="2"/>
  <c r="AR95" i="2"/>
  <c r="AS95" i="2"/>
  <c r="AN96" i="2"/>
  <c r="AO96" i="2"/>
  <c r="AP96" i="2"/>
  <c r="AQ96" i="2"/>
  <c r="AR96" i="2"/>
  <c r="AS96" i="2"/>
  <c r="AN97" i="2"/>
  <c r="AO97" i="2"/>
  <c r="AP97" i="2"/>
  <c r="AQ97" i="2"/>
  <c r="AR97" i="2"/>
  <c r="AS97" i="2"/>
  <c r="AN98" i="2"/>
  <c r="AO98" i="2"/>
  <c r="AP98" i="2"/>
  <c r="AQ98" i="2"/>
  <c r="AR98" i="2"/>
  <c r="AS98" i="2"/>
  <c r="AN99" i="2"/>
  <c r="AO99" i="2"/>
  <c r="AP99" i="2"/>
  <c r="AQ99" i="2"/>
  <c r="AR99" i="2"/>
  <c r="AS99" i="2"/>
  <c r="AN100" i="2"/>
  <c r="AO100" i="2"/>
  <c r="AP100" i="2"/>
  <c r="AQ100" i="2"/>
  <c r="AR100" i="2"/>
  <c r="AS100" i="2"/>
  <c r="AN101" i="2"/>
  <c r="AO101" i="2"/>
  <c r="AP101" i="2"/>
  <c r="AQ101" i="2"/>
  <c r="AR101" i="2"/>
  <c r="AS101" i="2"/>
  <c r="AN102" i="2"/>
  <c r="AO102" i="2"/>
  <c r="AP102" i="2"/>
  <c r="AQ102" i="2"/>
  <c r="AR102" i="2"/>
  <c r="AS102" i="2"/>
  <c r="AN103" i="2"/>
  <c r="AO103" i="2"/>
  <c r="AP103" i="2"/>
  <c r="AQ103" i="2"/>
  <c r="AR103" i="2"/>
  <c r="AS103" i="2"/>
  <c r="AN104" i="2"/>
  <c r="AO104" i="2"/>
  <c r="AP104" i="2"/>
  <c r="AQ104" i="2"/>
  <c r="AR104" i="2"/>
  <c r="AS104" i="2"/>
  <c r="AN105" i="2"/>
  <c r="AO105" i="2"/>
  <c r="AP105" i="2"/>
  <c r="AQ105" i="2"/>
  <c r="AR105" i="2"/>
  <c r="AS105" i="2"/>
  <c r="AN106" i="2"/>
  <c r="AO106" i="2"/>
  <c r="AP106" i="2"/>
  <c r="AQ106" i="2"/>
  <c r="AR106" i="2"/>
  <c r="AS106" i="2"/>
  <c r="AN107" i="2"/>
  <c r="AO107" i="2"/>
  <c r="AP107" i="2"/>
  <c r="AQ107" i="2"/>
  <c r="AR107" i="2"/>
  <c r="AS107" i="2"/>
  <c r="AN108" i="2"/>
  <c r="AO108" i="2"/>
  <c r="AP108" i="2"/>
  <c r="AQ108" i="2"/>
  <c r="AR108" i="2"/>
  <c r="AS108" i="2"/>
  <c r="AN109" i="2"/>
  <c r="AO109" i="2"/>
  <c r="AP109" i="2"/>
  <c r="AQ109" i="2"/>
  <c r="AR109" i="2"/>
  <c r="AS109" i="2"/>
  <c r="AN110" i="2"/>
  <c r="AO110" i="2"/>
  <c r="AP110" i="2"/>
  <c r="AQ110" i="2"/>
  <c r="AR110" i="2"/>
  <c r="AS110" i="2"/>
  <c r="AN111" i="2"/>
  <c r="AO111" i="2"/>
  <c r="AP111" i="2"/>
  <c r="AQ111" i="2"/>
  <c r="AR111" i="2"/>
  <c r="AS111" i="2"/>
  <c r="AN112" i="2"/>
  <c r="AO112" i="2"/>
  <c r="AP112" i="2"/>
  <c r="AQ112" i="2"/>
  <c r="AR112" i="2"/>
  <c r="AS112" i="2"/>
  <c r="AN113" i="2"/>
  <c r="AO113" i="2"/>
  <c r="AP113" i="2"/>
  <c r="AQ113" i="2"/>
  <c r="AR113" i="2"/>
  <c r="AS113" i="2"/>
  <c r="AN114" i="2"/>
  <c r="AO114" i="2"/>
  <c r="AP114" i="2"/>
  <c r="AQ114" i="2"/>
  <c r="AR114" i="2"/>
  <c r="AS114" i="2"/>
  <c r="AN115" i="2"/>
  <c r="AO115" i="2"/>
  <c r="AP115" i="2"/>
  <c r="AQ115" i="2"/>
  <c r="AR115" i="2"/>
  <c r="AS115" i="2"/>
  <c r="AN116" i="2"/>
  <c r="AO116" i="2"/>
  <c r="AP116" i="2"/>
  <c r="AQ116" i="2"/>
  <c r="AR116" i="2"/>
  <c r="AS116" i="2"/>
  <c r="AN117" i="2"/>
  <c r="AO117" i="2"/>
  <c r="AP117" i="2"/>
  <c r="AQ117" i="2"/>
  <c r="AR117" i="2"/>
  <c r="AS117" i="2"/>
  <c r="AN118" i="2"/>
  <c r="AO118" i="2"/>
  <c r="AP118" i="2"/>
  <c r="AQ118" i="2"/>
  <c r="AR118" i="2"/>
  <c r="AS118" i="2"/>
  <c r="AN119" i="2"/>
  <c r="AO119" i="2"/>
  <c r="AP119" i="2"/>
  <c r="AQ119" i="2"/>
  <c r="AR119" i="2"/>
  <c r="AS119" i="2"/>
  <c r="AN120" i="2"/>
  <c r="AO120" i="2"/>
  <c r="AP120" i="2"/>
  <c r="AQ120" i="2"/>
  <c r="AR120" i="2"/>
  <c r="AS120" i="2"/>
  <c r="AN121" i="2"/>
  <c r="AO121" i="2"/>
  <c r="AP121" i="2"/>
  <c r="AQ121" i="2"/>
  <c r="AR121" i="2"/>
  <c r="AS121" i="2"/>
  <c r="AN122" i="2"/>
  <c r="AO122" i="2"/>
  <c r="AP122" i="2"/>
  <c r="AQ122" i="2"/>
  <c r="AR122" i="2"/>
  <c r="AS122" i="2"/>
  <c r="AN123" i="2"/>
  <c r="AO123" i="2"/>
  <c r="AP123" i="2"/>
  <c r="AQ123" i="2"/>
  <c r="AR123" i="2"/>
  <c r="AS123" i="2"/>
  <c r="AN124" i="2"/>
  <c r="AO124" i="2"/>
  <c r="AP124" i="2"/>
  <c r="AQ124" i="2"/>
  <c r="AR124" i="2"/>
  <c r="AS124" i="2"/>
  <c r="AN125" i="2"/>
  <c r="AO125" i="2"/>
  <c r="AP125" i="2"/>
  <c r="AQ125" i="2"/>
  <c r="AR125" i="2"/>
  <c r="AS125" i="2"/>
  <c r="AN126" i="2"/>
  <c r="AO126" i="2"/>
  <c r="AP126" i="2"/>
  <c r="AQ126" i="2"/>
  <c r="AR126" i="2"/>
  <c r="AS126" i="2"/>
  <c r="AN127" i="2"/>
  <c r="AO127" i="2"/>
  <c r="AP127" i="2"/>
  <c r="AQ127" i="2"/>
  <c r="AR127" i="2"/>
  <c r="AS127" i="2"/>
  <c r="AN128" i="2"/>
  <c r="AO128" i="2"/>
  <c r="AP128" i="2"/>
  <c r="AQ128" i="2"/>
  <c r="AR128" i="2"/>
  <c r="AS128" i="2"/>
  <c r="AN129" i="2"/>
  <c r="AO129" i="2"/>
  <c r="AP129" i="2"/>
  <c r="AQ129" i="2"/>
  <c r="AR129" i="2"/>
  <c r="AS129" i="2"/>
  <c r="AN130" i="2"/>
  <c r="AO130" i="2"/>
  <c r="AP130" i="2"/>
  <c r="AQ130" i="2"/>
  <c r="AR130" i="2"/>
  <c r="AS130" i="2"/>
  <c r="AN131" i="2"/>
  <c r="AO131" i="2"/>
  <c r="AP131" i="2"/>
  <c r="AQ131" i="2"/>
  <c r="AR131" i="2"/>
  <c r="AS131" i="2"/>
  <c r="AN132" i="2"/>
  <c r="AO132" i="2"/>
  <c r="AP132" i="2"/>
  <c r="AQ132" i="2"/>
  <c r="AR132" i="2"/>
  <c r="AS132" i="2"/>
  <c r="AN133" i="2"/>
  <c r="AO133" i="2"/>
  <c r="AP133" i="2"/>
  <c r="AQ133" i="2"/>
  <c r="AR133" i="2"/>
  <c r="AS133" i="2"/>
  <c r="AN134" i="2"/>
  <c r="AO134" i="2"/>
  <c r="AP134" i="2"/>
  <c r="AQ134" i="2"/>
  <c r="AR134" i="2"/>
  <c r="AS134" i="2"/>
  <c r="AN135" i="2"/>
  <c r="AO135" i="2"/>
  <c r="AP135" i="2"/>
  <c r="AQ135" i="2"/>
  <c r="AR135" i="2"/>
  <c r="AS135" i="2"/>
  <c r="AN136" i="2"/>
  <c r="AO136" i="2"/>
  <c r="AP136" i="2"/>
  <c r="AQ136" i="2"/>
  <c r="AR136" i="2"/>
  <c r="AS136" i="2"/>
  <c r="AN137" i="2"/>
  <c r="AO137" i="2"/>
  <c r="AP137" i="2"/>
  <c r="AQ137" i="2"/>
  <c r="AR137" i="2"/>
  <c r="AS137" i="2"/>
  <c r="AN138" i="2"/>
  <c r="AO138" i="2"/>
  <c r="AP138" i="2"/>
  <c r="AQ138" i="2"/>
  <c r="AR138" i="2"/>
  <c r="AS138" i="2"/>
  <c r="AN139" i="2"/>
  <c r="AO139" i="2"/>
  <c r="AP139" i="2"/>
  <c r="AQ139" i="2"/>
  <c r="AR139" i="2"/>
  <c r="AS139" i="2"/>
  <c r="AN140" i="2"/>
  <c r="AO140" i="2"/>
  <c r="AP140" i="2"/>
  <c r="AQ140" i="2"/>
  <c r="AR140" i="2"/>
  <c r="AS140" i="2"/>
  <c r="AN141" i="2"/>
  <c r="AO141" i="2"/>
  <c r="AP141" i="2"/>
  <c r="AQ141" i="2"/>
  <c r="AR141" i="2"/>
  <c r="AS141" i="2"/>
  <c r="AN142" i="2"/>
  <c r="AO142" i="2"/>
  <c r="AP142" i="2"/>
  <c r="AQ142" i="2"/>
  <c r="AR142" i="2"/>
  <c r="AS142" i="2"/>
  <c r="AN143" i="2"/>
  <c r="AO143" i="2"/>
  <c r="AP143" i="2"/>
  <c r="AQ143" i="2"/>
  <c r="AR143" i="2"/>
  <c r="AS143" i="2"/>
  <c r="AN144" i="2"/>
  <c r="AO144" i="2"/>
  <c r="AP144" i="2"/>
  <c r="AQ144" i="2"/>
  <c r="AR144" i="2"/>
  <c r="AS144" i="2"/>
  <c r="AN145" i="2"/>
  <c r="AO145" i="2"/>
  <c r="AP145" i="2"/>
  <c r="AQ145" i="2"/>
  <c r="AR145" i="2"/>
  <c r="AS145" i="2"/>
  <c r="AN146" i="2"/>
  <c r="AO146" i="2"/>
  <c r="AP146" i="2"/>
  <c r="AQ146" i="2"/>
  <c r="AR146" i="2"/>
  <c r="AS146" i="2"/>
  <c r="AN147" i="2"/>
  <c r="AO147" i="2"/>
  <c r="AP147" i="2"/>
  <c r="AQ147" i="2"/>
  <c r="AR147" i="2"/>
  <c r="AS147" i="2"/>
  <c r="AN148" i="2"/>
  <c r="AO148" i="2"/>
  <c r="AP148" i="2"/>
  <c r="AQ148" i="2"/>
  <c r="AR148" i="2"/>
  <c r="AS148" i="2"/>
  <c r="AN149" i="2"/>
  <c r="AO149" i="2"/>
  <c r="AP149" i="2"/>
  <c r="AQ149" i="2"/>
  <c r="AR149" i="2"/>
  <c r="AS149" i="2"/>
  <c r="AN150" i="2"/>
  <c r="AO150" i="2"/>
  <c r="AP150" i="2"/>
  <c r="AQ150" i="2"/>
  <c r="AR150" i="2"/>
  <c r="AS150" i="2"/>
  <c r="AN151" i="2"/>
  <c r="AO151" i="2"/>
  <c r="AP151" i="2"/>
  <c r="AQ151" i="2"/>
  <c r="AR151" i="2"/>
  <c r="AS151" i="2"/>
  <c r="AN152" i="2"/>
  <c r="AO152" i="2"/>
  <c r="AP152" i="2"/>
  <c r="AQ152" i="2"/>
  <c r="AR152" i="2"/>
  <c r="AS152" i="2"/>
  <c r="AN153" i="2"/>
  <c r="AO153" i="2"/>
  <c r="AP153" i="2"/>
  <c r="AQ153" i="2"/>
  <c r="AR153" i="2"/>
  <c r="AS153" i="2"/>
  <c r="AN154" i="2"/>
  <c r="AO154" i="2"/>
  <c r="AP154" i="2"/>
  <c r="AQ154" i="2"/>
  <c r="AR154" i="2"/>
  <c r="AS154" i="2"/>
  <c r="AN155" i="2"/>
  <c r="AO155" i="2"/>
  <c r="AP155" i="2"/>
  <c r="AQ155" i="2"/>
  <c r="AR155" i="2"/>
  <c r="AS155" i="2"/>
  <c r="AN156" i="2"/>
  <c r="AO156" i="2"/>
  <c r="AP156" i="2"/>
  <c r="AQ156" i="2"/>
  <c r="AR156" i="2"/>
  <c r="AS156" i="2"/>
  <c r="AN157" i="2"/>
  <c r="AO157" i="2"/>
  <c r="AP157" i="2"/>
  <c r="AQ157" i="2"/>
  <c r="AR157" i="2"/>
  <c r="AS157" i="2"/>
  <c r="AN158" i="2"/>
  <c r="AO158" i="2"/>
  <c r="AP158" i="2"/>
  <c r="AQ158" i="2"/>
  <c r="AR158" i="2"/>
  <c r="AS158" i="2"/>
  <c r="AN159" i="2"/>
  <c r="AO159" i="2"/>
  <c r="AP159" i="2"/>
  <c r="AQ159" i="2"/>
  <c r="AR159" i="2"/>
  <c r="AS159" i="2"/>
  <c r="AN160" i="2"/>
  <c r="AO160" i="2"/>
  <c r="AP160" i="2"/>
  <c r="AQ160" i="2"/>
  <c r="AR160" i="2"/>
  <c r="AS160" i="2"/>
  <c r="AN161" i="2"/>
  <c r="AO161" i="2"/>
  <c r="AP161" i="2"/>
  <c r="AQ161" i="2"/>
  <c r="AR161" i="2"/>
  <c r="AS161" i="2"/>
  <c r="AN162" i="2"/>
  <c r="AO162" i="2"/>
  <c r="AP162" i="2"/>
  <c r="AQ162" i="2"/>
  <c r="AR162" i="2"/>
  <c r="AS162" i="2"/>
  <c r="AN163" i="2"/>
  <c r="AO163" i="2"/>
  <c r="AP163" i="2"/>
  <c r="AQ163" i="2"/>
  <c r="AR163" i="2"/>
  <c r="AS163" i="2"/>
  <c r="AN164" i="2"/>
  <c r="AO164" i="2"/>
  <c r="AP164" i="2"/>
  <c r="AQ164" i="2"/>
  <c r="AR164" i="2"/>
  <c r="AS164" i="2"/>
  <c r="AN165" i="2"/>
  <c r="AO165" i="2"/>
  <c r="AP165" i="2"/>
  <c r="AQ165" i="2"/>
  <c r="AR165" i="2"/>
  <c r="AS165" i="2"/>
  <c r="AN166" i="2"/>
  <c r="AO166" i="2"/>
  <c r="AP166" i="2"/>
  <c r="AQ166" i="2"/>
  <c r="AR166" i="2"/>
  <c r="AS166" i="2"/>
  <c r="AN167" i="2"/>
  <c r="AO167" i="2"/>
  <c r="AP167" i="2"/>
  <c r="AQ167" i="2"/>
  <c r="AR167" i="2"/>
  <c r="AS167" i="2"/>
  <c r="AN168" i="2"/>
  <c r="AO168" i="2"/>
  <c r="AP168" i="2"/>
  <c r="AQ168" i="2"/>
  <c r="AR168" i="2"/>
  <c r="AS168" i="2"/>
  <c r="AN169" i="2"/>
  <c r="AO169" i="2"/>
  <c r="AP169" i="2"/>
  <c r="AQ169" i="2"/>
  <c r="AR169" i="2"/>
  <c r="AS169" i="2"/>
  <c r="AN170" i="2"/>
  <c r="AO170" i="2"/>
  <c r="AP170" i="2"/>
  <c r="AQ170" i="2"/>
  <c r="AR170" i="2"/>
  <c r="AS170" i="2"/>
  <c r="AN171" i="2"/>
  <c r="AO171" i="2"/>
  <c r="AP171" i="2"/>
  <c r="AQ171" i="2"/>
  <c r="AR171" i="2"/>
  <c r="AS171" i="2"/>
  <c r="AN172" i="2"/>
  <c r="AO172" i="2"/>
  <c r="AP172" i="2"/>
  <c r="AQ172" i="2"/>
  <c r="AR172" i="2"/>
  <c r="AS172" i="2"/>
  <c r="AN173" i="2"/>
  <c r="AO173" i="2"/>
  <c r="AP173" i="2"/>
  <c r="AQ173" i="2"/>
  <c r="AR173" i="2"/>
  <c r="AS173" i="2"/>
  <c r="AN174" i="2"/>
  <c r="AO174" i="2"/>
  <c r="AP174" i="2"/>
  <c r="AQ174" i="2"/>
  <c r="AR174" i="2"/>
  <c r="AS174" i="2"/>
  <c r="AN175" i="2"/>
  <c r="AO175" i="2"/>
  <c r="AP175" i="2"/>
  <c r="AQ175" i="2"/>
  <c r="AR175" i="2"/>
  <c r="AS175" i="2"/>
  <c r="AN176" i="2"/>
  <c r="AO176" i="2"/>
  <c r="AP176" i="2"/>
  <c r="AQ176" i="2"/>
  <c r="AR176" i="2"/>
  <c r="AS176" i="2"/>
  <c r="AN177" i="2"/>
  <c r="AO177" i="2"/>
  <c r="AP177" i="2"/>
  <c r="AQ177" i="2"/>
  <c r="AR177" i="2"/>
  <c r="AS177" i="2"/>
  <c r="AN178" i="2"/>
  <c r="AO178" i="2"/>
  <c r="AP178" i="2"/>
  <c r="AQ178" i="2"/>
  <c r="AR178" i="2"/>
  <c r="AS178" i="2"/>
  <c r="AN179" i="2"/>
  <c r="AO179" i="2"/>
  <c r="AP179" i="2"/>
  <c r="AQ179" i="2"/>
  <c r="AR179" i="2"/>
  <c r="AS179" i="2"/>
  <c r="AN180" i="2"/>
  <c r="AO180" i="2"/>
  <c r="AP180" i="2"/>
  <c r="AQ180" i="2"/>
  <c r="AR180" i="2"/>
  <c r="AS180" i="2"/>
  <c r="AN181" i="2"/>
  <c r="AO181" i="2"/>
  <c r="AP181" i="2"/>
  <c r="AQ181" i="2"/>
  <c r="AR181" i="2"/>
  <c r="AS181" i="2"/>
  <c r="AN182" i="2"/>
  <c r="AO182" i="2"/>
  <c r="AP182" i="2"/>
  <c r="AQ182" i="2"/>
  <c r="AR182" i="2"/>
  <c r="AS182" i="2"/>
  <c r="AN183" i="2"/>
  <c r="AO183" i="2"/>
  <c r="AP183" i="2"/>
  <c r="AQ183" i="2"/>
  <c r="AR183" i="2"/>
  <c r="AS183" i="2"/>
  <c r="AN184" i="2"/>
  <c r="AO184" i="2"/>
  <c r="AP184" i="2"/>
  <c r="AQ184" i="2"/>
  <c r="AR184" i="2"/>
  <c r="AS184" i="2"/>
  <c r="AN185" i="2"/>
  <c r="AO185" i="2"/>
  <c r="AP185" i="2"/>
  <c r="AQ185" i="2"/>
  <c r="AR185" i="2"/>
  <c r="AS185" i="2"/>
  <c r="AN186" i="2"/>
  <c r="AO186" i="2"/>
  <c r="AP186" i="2"/>
  <c r="AQ186" i="2"/>
  <c r="AR186" i="2"/>
  <c r="AS186" i="2"/>
  <c r="AN187" i="2"/>
  <c r="AO187" i="2"/>
  <c r="AP187" i="2"/>
  <c r="AQ187" i="2"/>
  <c r="AR187" i="2"/>
  <c r="AS187" i="2"/>
  <c r="AN188" i="2"/>
  <c r="AO188" i="2"/>
  <c r="AP188" i="2"/>
  <c r="AQ188" i="2"/>
  <c r="AR188" i="2"/>
  <c r="AS188" i="2"/>
  <c r="AN189" i="2"/>
  <c r="AO189" i="2"/>
  <c r="AP189" i="2"/>
  <c r="AQ189" i="2"/>
  <c r="AR189" i="2"/>
  <c r="AS189" i="2"/>
  <c r="AN190" i="2"/>
  <c r="AO190" i="2"/>
  <c r="AP190" i="2"/>
  <c r="AQ190" i="2"/>
  <c r="AR190" i="2"/>
  <c r="AS190" i="2"/>
  <c r="AN191" i="2"/>
  <c r="AO191" i="2"/>
  <c r="AP191" i="2"/>
  <c r="AQ191" i="2"/>
  <c r="AR191" i="2"/>
  <c r="AS191" i="2"/>
  <c r="AN192" i="2"/>
  <c r="AO192" i="2"/>
  <c r="AP192" i="2"/>
  <c r="AQ192" i="2"/>
  <c r="AR192" i="2"/>
  <c r="AS192" i="2"/>
  <c r="AN193" i="2"/>
  <c r="AO193" i="2"/>
  <c r="AP193" i="2"/>
  <c r="AQ193" i="2"/>
  <c r="AR193" i="2"/>
  <c r="AS193" i="2"/>
  <c r="AN194" i="2"/>
  <c r="AO194" i="2"/>
  <c r="AP194" i="2"/>
  <c r="AQ194" i="2"/>
  <c r="AR194" i="2"/>
  <c r="AS194" i="2"/>
  <c r="AN195" i="2"/>
  <c r="AO195" i="2"/>
  <c r="AP195" i="2"/>
  <c r="AQ195" i="2"/>
  <c r="AR195" i="2"/>
  <c r="AS195" i="2"/>
  <c r="AN196" i="2"/>
  <c r="AO196" i="2"/>
  <c r="AP196" i="2"/>
  <c r="AQ196" i="2"/>
  <c r="AR196" i="2"/>
  <c r="AS196" i="2"/>
  <c r="AN197" i="2"/>
  <c r="AO197" i="2"/>
  <c r="AP197" i="2"/>
  <c r="AQ197" i="2"/>
  <c r="AR197" i="2"/>
  <c r="AS197" i="2"/>
  <c r="AN198" i="2"/>
  <c r="AO198" i="2"/>
  <c r="AP198" i="2"/>
  <c r="AQ198" i="2"/>
  <c r="AR198" i="2"/>
  <c r="AS198" i="2"/>
  <c r="AN199" i="2"/>
  <c r="AO199" i="2"/>
  <c r="AP199" i="2"/>
  <c r="AQ199" i="2"/>
  <c r="AR199" i="2"/>
  <c r="AS199" i="2"/>
  <c r="AN200" i="2"/>
  <c r="AO200" i="2"/>
  <c r="AP200" i="2"/>
  <c r="AQ200" i="2"/>
  <c r="AR200" i="2"/>
  <c r="AS200" i="2"/>
  <c r="AN201" i="2"/>
  <c r="AO201" i="2"/>
  <c r="AP201" i="2"/>
  <c r="AQ201" i="2"/>
  <c r="AR201" i="2"/>
  <c r="AS201" i="2"/>
  <c r="AN202" i="2"/>
  <c r="AO202" i="2"/>
  <c r="AP202" i="2"/>
  <c r="AQ202" i="2"/>
  <c r="AR202" i="2"/>
  <c r="AS202" i="2"/>
  <c r="AN203" i="2"/>
  <c r="AO203" i="2"/>
  <c r="AP203" i="2"/>
  <c r="AQ203" i="2"/>
  <c r="AR203" i="2"/>
  <c r="AS203" i="2"/>
  <c r="AN204" i="2"/>
  <c r="AO204" i="2"/>
  <c r="AP204" i="2"/>
  <c r="AQ204" i="2"/>
  <c r="AR204" i="2"/>
  <c r="AS204" i="2"/>
  <c r="AN205" i="2"/>
  <c r="AO205" i="2"/>
  <c r="AP205" i="2"/>
  <c r="AQ205" i="2"/>
  <c r="AR205" i="2"/>
  <c r="AS205" i="2"/>
  <c r="AN206" i="2"/>
  <c r="AO206" i="2"/>
  <c r="AP206" i="2"/>
  <c r="AQ206" i="2"/>
  <c r="AR206" i="2"/>
  <c r="AS206" i="2"/>
  <c r="AN207" i="2"/>
  <c r="AO207" i="2"/>
  <c r="AP207" i="2"/>
  <c r="AQ207" i="2"/>
  <c r="AR207" i="2"/>
  <c r="AS207" i="2"/>
  <c r="AN208" i="2"/>
  <c r="AO208" i="2"/>
  <c r="AP208" i="2"/>
  <c r="AQ208" i="2"/>
  <c r="AR208" i="2"/>
  <c r="AS208" i="2"/>
  <c r="AN209" i="2"/>
  <c r="AO209" i="2"/>
  <c r="AP209" i="2"/>
  <c r="AQ209" i="2"/>
  <c r="AR209" i="2"/>
  <c r="AS209" i="2"/>
  <c r="AN210" i="2"/>
  <c r="AO210" i="2"/>
  <c r="AP210" i="2"/>
  <c r="AQ210" i="2"/>
  <c r="AR210" i="2"/>
  <c r="AS210" i="2"/>
  <c r="AN211" i="2"/>
  <c r="AO211" i="2"/>
  <c r="AP211" i="2"/>
  <c r="AQ211" i="2"/>
  <c r="AR211" i="2"/>
  <c r="AS211" i="2"/>
  <c r="AN212" i="2"/>
  <c r="AO212" i="2"/>
  <c r="AP212" i="2"/>
  <c r="AQ212" i="2"/>
  <c r="AR212" i="2"/>
  <c r="AS212" i="2"/>
  <c r="AN213" i="2"/>
  <c r="AO213" i="2"/>
  <c r="AP213" i="2"/>
  <c r="AQ213" i="2"/>
  <c r="AR213" i="2"/>
  <c r="AS213" i="2"/>
  <c r="AN214" i="2"/>
  <c r="AO214" i="2"/>
  <c r="AP214" i="2"/>
  <c r="AQ214" i="2"/>
  <c r="AR214" i="2"/>
  <c r="AS214" i="2"/>
  <c r="AN215" i="2"/>
  <c r="AO215" i="2"/>
  <c r="AP215" i="2"/>
  <c r="AQ215" i="2"/>
  <c r="AR215" i="2"/>
  <c r="AS215" i="2"/>
  <c r="AN216" i="2"/>
  <c r="AO216" i="2"/>
  <c r="AP216" i="2"/>
  <c r="AQ216" i="2"/>
  <c r="AR216" i="2"/>
  <c r="AS216" i="2"/>
  <c r="AN3" i="2"/>
  <c r="AO3" i="2"/>
  <c r="AP3" i="2"/>
  <c r="AQ3" i="2"/>
  <c r="AR3" i="2"/>
  <c r="AS3" i="2"/>
  <c r="AN4" i="2"/>
  <c r="AO4" i="2"/>
  <c r="AP4" i="2"/>
  <c r="AQ4" i="2"/>
  <c r="AR4" i="2"/>
  <c r="AS4" i="2"/>
  <c r="AN5" i="2"/>
  <c r="AO5" i="2"/>
  <c r="AP5" i="2"/>
  <c r="AQ5" i="2"/>
  <c r="AR5" i="2"/>
  <c r="AS5" i="2"/>
  <c r="AN6" i="2"/>
  <c r="AO6" i="2"/>
  <c r="AP6" i="2"/>
  <c r="AQ6" i="2"/>
  <c r="AR6" i="2"/>
  <c r="AS6" i="2"/>
  <c r="AN7" i="2"/>
  <c r="AO7" i="2"/>
  <c r="AP7" i="2"/>
  <c r="AQ7" i="2"/>
  <c r="AR7" i="2"/>
  <c r="AS7" i="2"/>
  <c r="AN8" i="2"/>
  <c r="AO8" i="2"/>
  <c r="AP8" i="2"/>
  <c r="AQ8" i="2"/>
  <c r="AR8" i="2"/>
  <c r="AS8" i="2"/>
  <c r="AO2" i="2"/>
  <c r="AP2" i="2"/>
  <c r="AQ2" i="2"/>
  <c r="AR2" i="2"/>
  <c r="AS2" i="2"/>
  <c r="AN2" i="2"/>
  <c r="P358" i="3"/>
  <c r="Q358" i="3"/>
  <c r="P359" i="3"/>
  <c r="Q359" i="3"/>
  <c r="P360" i="3"/>
  <c r="Q360" i="3"/>
  <c r="P361" i="3"/>
  <c r="Q361" i="3"/>
  <c r="P362" i="3"/>
  <c r="Q362" i="3"/>
  <c r="O359" i="3"/>
  <c r="O360" i="3"/>
  <c r="O361" i="3"/>
  <c r="O362" i="3"/>
  <c r="O358" i="3"/>
  <c r="J358" i="3"/>
  <c r="K358" i="3"/>
  <c r="J359" i="3"/>
  <c r="K359" i="3"/>
  <c r="J360" i="3"/>
  <c r="K360" i="3"/>
  <c r="J361" i="3"/>
  <c r="K361" i="3"/>
  <c r="J362" i="3"/>
  <c r="K362" i="3"/>
  <c r="I359" i="3"/>
  <c r="I360" i="3"/>
  <c r="I361" i="3"/>
  <c r="I362" i="3"/>
  <c r="I358" i="3"/>
  <c r="C348" i="3"/>
  <c r="C349" i="3"/>
  <c r="C350" i="3"/>
  <c r="C351" i="3"/>
  <c r="C352" i="3"/>
  <c r="B348" i="3"/>
  <c r="B349" i="3"/>
  <c r="B350" i="3"/>
  <c r="B351" i="3"/>
  <c r="B352" i="3"/>
  <c r="D340" i="3"/>
  <c r="D341" i="3"/>
  <c r="D342" i="3"/>
  <c r="D343" i="3"/>
  <c r="D344" i="3"/>
  <c r="D339" i="3"/>
  <c r="AG3" i="2"/>
  <c r="AH3" i="2"/>
  <c r="AI3" i="2"/>
  <c r="AJ3" i="2"/>
  <c r="AK3" i="2"/>
  <c r="AG4" i="2"/>
  <c r="AH4" i="2"/>
  <c r="AI4" i="2"/>
  <c r="AJ4" i="2"/>
  <c r="AK4" i="2"/>
  <c r="AG5" i="2"/>
  <c r="AH5" i="2"/>
  <c r="AI5" i="2"/>
  <c r="AJ5" i="2"/>
  <c r="AK5" i="2"/>
  <c r="AG6" i="2"/>
  <c r="AH6" i="2"/>
  <c r="AI6" i="2"/>
  <c r="AJ6" i="2"/>
  <c r="AK6" i="2"/>
  <c r="AG7" i="2"/>
  <c r="AH7" i="2"/>
  <c r="AI7" i="2"/>
  <c r="AJ7" i="2"/>
  <c r="AK7" i="2"/>
  <c r="AG8" i="2"/>
  <c r="AH8" i="2"/>
  <c r="AI8" i="2"/>
  <c r="AJ8" i="2"/>
  <c r="AK8" i="2"/>
  <c r="AG9" i="2"/>
  <c r="AH9" i="2"/>
  <c r="AI9" i="2"/>
  <c r="AJ9" i="2"/>
  <c r="AK9" i="2"/>
  <c r="AG10" i="2"/>
  <c r="AH10" i="2"/>
  <c r="AI10" i="2"/>
  <c r="AJ10" i="2"/>
  <c r="AK10" i="2"/>
  <c r="AG11" i="2"/>
  <c r="AH11" i="2"/>
  <c r="AI11" i="2"/>
  <c r="AJ11" i="2"/>
  <c r="AK11" i="2"/>
  <c r="AG12" i="2"/>
  <c r="AH12" i="2"/>
  <c r="AI12" i="2"/>
  <c r="AJ12" i="2"/>
  <c r="AK12" i="2"/>
  <c r="AG13" i="2"/>
  <c r="AH13" i="2"/>
  <c r="AI13" i="2"/>
  <c r="AJ13" i="2"/>
  <c r="AK13" i="2"/>
  <c r="AG14" i="2"/>
  <c r="AH14" i="2"/>
  <c r="AI14" i="2"/>
  <c r="AJ14" i="2"/>
  <c r="AK14" i="2"/>
  <c r="AG15" i="2"/>
  <c r="AH15" i="2"/>
  <c r="AI15" i="2"/>
  <c r="AJ15" i="2"/>
  <c r="AK15" i="2"/>
  <c r="AG16" i="2"/>
  <c r="AH16" i="2"/>
  <c r="AI16" i="2"/>
  <c r="AJ16" i="2"/>
  <c r="AK16" i="2"/>
  <c r="AG17" i="2"/>
  <c r="AH17" i="2"/>
  <c r="AI17" i="2"/>
  <c r="AJ17" i="2"/>
  <c r="AK17" i="2"/>
  <c r="AG18" i="2"/>
  <c r="AH18" i="2"/>
  <c r="AI18" i="2"/>
  <c r="AJ18" i="2"/>
  <c r="AK18" i="2"/>
  <c r="AG19" i="2"/>
  <c r="AH19" i="2"/>
  <c r="AI19" i="2"/>
  <c r="AJ19" i="2"/>
  <c r="AK19" i="2"/>
  <c r="AG20" i="2"/>
  <c r="AH20" i="2"/>
  <c r="AI20" i="2"/>
  <c r="AJ20" i="2"/>
  <c r="AK20" i="2"/>
  <c r="AG21" i="2"/>
  <c r="AH21" i="2"/>
  <c r="AI21" i="2"/>
  <c r="AJ21" i="2"/>
  <c r="AK21" i="2"/>
  <c r="AG22" i="2"/>
  <c r="AH22" i="2"/>
  <c r="AI22" i="2"/>
  <c r="AJ22" i="2"/>
  <c r="AK22" i="2"/>
  <c r="AG23" i="2"/>
  <c r="AH23" i="2"/>
  <c r="AI23" i="2"/>
  <c r="AJ23" i="2"/>
  <c r="AK23" i="2"/>
  <c r="AG24" i="2"/>
  <c r="AH24" i="2"/>
  <c r="AI24" i="2"/>
  <c r="AJ24" i="2"/>
  <c r="AK24" i="2"/>
  <c r="AG25" i="2"/>
  <c r="AH25" i="2"/>
  <c r="AI25" i="2"/>
  <c r="AJ25" i="2"/>
  <c r="AK25" i="2"/>
  <c r="AG26" i="2"/>
  <c r="AH26" i="2"/>
  <c r="AI26" i="2"/>
  <c r="AJ26" i="2"/>
  <c r="AK26" i="2"/>
  <c r="AG27" i="2"/>
  <c r="AH27" i="2"/>
  <c r="AI27" i="2"/>
  <c r="AJ27" i="2"/>
  <c r="AK27" i="2"/>
  <c r="AG28" i="2"/>
  <c r="AH28" i="2"/>
  <c r="AI28" i="2"/>
  <c r="AJ28" i="2"/>
  <c r="AK28" i="2"/>
  <c r="AG29" i="2"/>
  <c r="AH29" i="2"/>
  <c r="AI29" i="2"/>
  <c r="AJ29" i="2"/>
  <c r="AK29" i="2"/>
  <c r="AG30" i="2"/>
  <c r="AH30" i="2"/>
  <c r="AI30" i="2"/>
  <c r="AJ30" i="2"/>
  <c r="AK30" i="2"/>
  <c r="AG31" i="2"/>
  <c r="AH31" i="2"/>
  <c r="AI31" i="2"/>
  <c r="AJ31" i="2"/>
  <c r="AK31" i="2"/>
  <c r="AG32" i="2"/>
  <c r="AH32" i="2"/>
  <c r="AI32" i="2"/>
  <c r="AJ32" i="2"/>
  <c r="AK32" i="2"/>
  <c r="AG33" i="2"/>
  <c r="AH33" i="2"/>
  <c r="AI33" i="2"/>
  <c r="AJ33" i="2"/>
  <c r="AK33" i="2"/>
  <c r="AG34" i="2"/>
  <c r="AH34" i="2"/>
  <c r="AI34" i="2"/>
  <c r="AJ34" i="2"/>
  <c r="AK34" i="2"/>
  <c r="AG35" i="2"/>
  <c r="AH35" i="2"/>
  <c r="AI35" i="2"/>
  <c r="AJ35" i="2"/>
  <c r="AK35" i="2"/>
  <c r="AG36" i="2"/>
  <c r="AH36" i="2"/>
  <c r="AI36" i="2"/>
  <c r="AJ36" i="2"/>
  <c r="AK36" i="2"/>
  <c r="AG37" i="2"/>
  <c r="AH37" i="2"/>
  <c r="AI37" i="2"/>
  <c r="AJ37" i="2"/>
  <c r="AK37" i="2"/>
  <c r="AG38" i="2"/>
  <c r="AH38" i="2"/>
  <c r="AI38" i="2"/>
  <c r="AJ38" i="2"/>
  <c r="AK38" i="2"/>
  <c r="AG39" i="2"/>
  <c r="AH39" i="2"/>
  <c r="AI39" i="2"/>
  <c r="AJ39" i="2"/>
  <c r="AK39" i="2"/>
  <c r="AG40" i="2"/>
  <c r="AH40" i="2"/>
  <c r="AI40" i="2"/>
  <c r="AJ40" i="2"/>
  <c r="AK40" i="2"/>
  <c r="AG41" i="2"/>
  <c r="AH41" i="2"/>
  <c r="AI41" i="2"/>
  <c r="AJ41" i="2"/>
  <c r="AK41" i="2"/>
  <c r="AG42" i="2"/>
  <c r="AH42" i="2"/>
  <c r="AI42" i="2"/>
  <c r="AJ42" i="2"/>
  <c r="AK42" i="2"/>
  <c r="AG43" i="2"/>
  <c r="AH43" i="2"/>
  <c r="AI43" i="2"/>
  <c r="AJ43" i="2"/>
  <c r="AK43" i="2"/>
  <c r="AG44" i="2"/>
  <c r="AH44" i="2"/>
  <c r="AI44" i="2"/>
  <c r="AJ44" i="2"/>
  <c r="AK44" i="2"/>
  <c r="AG45" i="2"/>
  <c r="AH45" i="2"/>
  <c r="AI45" i="2"/>
  <c r="AJ45" i="2"/>
  <c r="AK45" i="2"/>
  <c r="AG46" i="2"/>
  <c r="AH46" i="2"/>
  <c r="AI46" i="2"/>
  <c r="AJ46" i="2"/>
  <c r="AK46" i="2"/>
  <c r="AG47" i="2"/>
  <c r="AH47" i="2"/>
  <c r="AI47" i="2"/>
  <c r="AJ47" i="2"/>
  <c r="AK47" i="2"/>
  <c r="AG48" i="2"/>
  <c r="AH48" i="2"/>
  <c r="AI48" i="2"/>
  <c r="AJ48" i="2"/>
  <c r="AK48" i="2"/>
  <c r="AG49" i="2"/>
  <c r="AH49" i="2"/>
  <c r="AI49" i="2"/>
  <c r="AJ49" i="2"/>
  <c r="AK49" i="2"/>
  <c r="AG50" i="2"/>
  <c r="AH50" i="2"/>
  <c r="AI50" i="2"/>
  <c r="AJ50" i="2"/>
  <c r="AK50" i="2"/>
  <c r="AG51" i="2"/>
  <c r="AH51" i="2"/>
  <c r="AI51" i="2"/>
  <c r="AJ51" i="2"/>
  <c r="AK51" i="2"/>
  <c r="AG52" i="2"/>
  <c r="AH52" i="2"/>
  <c r="AI52" i="2"/>
  <c r="AJ52" i="2"/>
  <c r="AK52" i="2"/>
  <c r="AG53" i="2"/>
  <c r="AH53" i="2"/>
  <c r="AI53" i="2"/>
  <c r="AJ53" i="2"/>
  <c r="AK53" i="2"/>
  <c r="AG54" i="2"/>
  <c r="AH54" i="2"/>
  <c r="AI54" i="2"/>
  <c r="AJ54" i="2"/>
  <c r="AK54" i="2"/>
  <c r="AG55" i="2"/>
  <c r="AH55" i="2"/>
  <c r="AI55" i="2"/>
  <c r="AJ55" i="2"/>
  <c r="AK55" i="2"/>
  <c r="AG56" i="2"/>
  <c r="AH56" i="2"/>
  <c r="AI56" i="2"/>
  <c r="AJ56" i="2"/>
  <c r="AK56" i="2"/>
  <c r="AG57" i="2"/>
  <c r="AH57" i="2"/>
  <c r="AI57" i="2"/>
  <c r="AJ57" i="2"/>
  <c r="AK57" i="2"/>
  <c r="AG58" i="2"/>
  <c r="AH58" i="2"/>
  <c r="AI58" i="2"/>
  <c r="AJ58" i="2"/>
  <c r="AK58" i="2"/>
  <c r="AG59" i="2"/>
  <c r="AH59" i="2"/>
  <c r="AI59" i="2"/>
  <c r="AJ59" i="2"/>
  <c r="AK59" i="2"/>
  <c r="AG60" i="2"/>
  <c r="AH60" i="2"/>
  <c r="AI60" i="2"/>
  <c r="AJ60" i="2"/>
  <c r="AK60" i="2"/>
  <c r="AG61" i="2"/>
  <c r="AH61" i="2"/>
  <c r="AI61" i="2"/>
  <c r="AJ61" i="2"/>
  <c r="AK61" i="2"/>
  <c r="AG62" i="2"/>
  <c r="AH62" i="2"/>
  <c r="AI62" i="2"/>
  <c r="AJ62" i="2"/>
  <c r="AK62" i="2"/>
  <c r="AG63" i="2"/>
  <c r="AH63" i="2"/>
  <c r="AI63" i="2"/>
  <c r="AJ63" i="2"/>
  <c r="AK63" i="2"/>
  <c r="AG64" i="2"/>
  <c r="AH64" i="2"/>
  <c r="AI64" i="2"/>
  <c r="AJ64" i="2"/>
  <c r="AK64" i="2"/>
  <c r="AG65" i="2"/>
  <c r="AH65" i="2"/>
  <c r="AI65" i="2"/>
  <c r="AJ65" i="2"/>
  <c r="AK65" i="2"/>
  <c r="AG66" i="2"/>
  <c r="AH66" i="2"/>
  <c r="AI66" i="2"/>
  <c r="AJ66" i="2"/>
  <c r="AK66" i="2"/>
  <c r="AG67" i="2"/>
  <c r="AH67" i="2"/>
  <c r="AI67" i="2"/>
  <c r="AJ67" i="2"/>
  <c r="AK67" i="2"/>
  <c r="AG68" i="2"/>
  <c r="AH68" i="2"/>
  <c r="AI68" i="2"/>
  <c r="AJ68" i="2"/>
  <c r="AK68" i="2"/>
  <c r="AG69" i="2"/>
  <c r="AH69" i="2"/>
  <c r="AI69" i="2"/>
  <c r="AJ69" i="2"/>
  <c r="AK69" i="2"/>
  <c r="AG70" i="2"/>
  <c r="AH70" i="2"/>
  <c r="AI70" i="2"/>
  <c r="AJ70" i="2"/>
  <c r="AK70" i="2"/>
  <c r="AG71" i="2"/>
  <c r="AH71" i="2"/>
  <c r="AI71" i="2"/>
  <c r="AJ71" i="2"/>
  <c r="AK71" i="2"/>
  <c r="AG72" i="2"/>
  <c r="AH72" i="2"/>
  <c r="AI72" i="2"/>
  <c r="AJ72" i="2"/>
  <c r="AK72" i="2"/>
  <c r="AG73" i="2"/>
  <c r="AH73" i="2"/>
  <c r="AI73" i="2"/>
  <c r="AJ73" i="2"/>
  <c r="AK73" i="2"/>
  <c r="AG74" i="2"/>
  <c r="AH74" i="2"/>
  <c r="AI74" i="2"/>
  <c r="AJ74" i="2"/>
  <c r="AK74" i="2"/>
  <c r="AG75" i="2"/>
  <c r="AH75" i="2"/>
  <c r="AI75" i="2"/>
  <c r="AJ75" i="2"/>
  <c r="AK75" i="2"/>
  <c r="AG76" i="2"/>
  <c r="AH76" i="2"/>
  <c r="AI76" i="2"/>
  <c r="AJ76" i="2"/>
  <c r="AK76" i="2"/>
  <c r="AG77" i="2"/>
  <c r="AH77" i="2"/>
  <c r="AI77" i="2"/>
  <c r="AJ77" i="2"/>
  <c r="AK77" i="2"/>
  <c r="AG78" i="2"/>
  <c r="AH78" i="2"/>
  <c r="AI78" i="2"/>
  <c r="AJ78" i="2"/>
  <c r="AK78" i="2"/>
  <c r="AG79" i="2"/>
  <c r="AH79" i="2"/>
  <c r="AI79" i="2"/>
  <c r="AJ79" i="2"/>
  <c r="AK79" i="2"/>
  <c r="AG80" i="2"/>
  <c r="AH80" i="2"/>
  <c r="AI80" i="2"/>
  <c r="AJ80" i="2"/>
  <c r="AK80" i="2"/>
  <c r="AG81" i="2"/>
  <c r="AH81" i="2"/>
  <c r="AI81" i="2"/>
  <c r="AJ81" i="2"/>
  <c r="AK81" i="2"/>
  <c r="AG82" i="2"/>
  <c r="AH82" i="2"/>
  <c r="AI82" i="2"/>
  <c r="AJ82" i="2"/>
  <c r="AK82" i="2"/>
  <c r="AG83" i="2"/>
  <c r="AH83" i="2"/>
  <c r="AI83" i="2"/>
  <c r="AJ83" i="2"/>
  <c r="AK83" i="2"/>
  <c r="AG84" i="2"/>
  <c r="AH84" i="2"/>
  <c r="AI84" i="2"/>
  <c r="AJ84" i="2"/>
  <c r="AK84" i="2"/>
  <c r="AG85" i="2"/>
  <c r="AH85" i="2"/>
  <c r="AI85" i="2"/>
  <c r="AJ85" i="2"/>
  <c r="AK85" i="2"/>
  <c r="AG86" i="2"/>
  <c r="AH86" i="2"/>
  <c r="AI86" i="2"/>
  <c r="AJ86" i="2"/>
  <c r="AK86" i="2"/>
  <c r="AG87" i="2"/>
  <c r="AH87" i="2"/>
  <c r="AI87" i="2"/>
  <c r="AJ87" i="2"/>
  <c r="AK87" i="2"/>
  <c r="AG88" i="2"/>
  <c r="AH88" i="2"/>
  <c r="AI88" i="2"/>
  <c r="AJ88" i="2"/>
  <c r="AK88" i="2"/>
  <c r="AG89" i="2"/>
  <c r="AH89" i="2"/>
  <c r="AI89" i="2"/>
  <c r="AJ89" i="2"/>
  <c r="AK89" i="2"/>
  <c r="AG90" i="2"/>
  <c r="AH90" i="2"/>
  <c r="AI90" i="2"/>
  <c r="AJ90" i="2"/>
  <c r="AK90" i="2"/>
  <c r="AG91" i="2"/>
  <c r="AH91" i="2"/>
  <c r="AI91" i="2"/>
  <c r="AJ91" i="2"/>
  <c r="AK91" i="2"/>
  <c r="AG92" i="2"/>
  <c r="AH92" i="2"/>
  <c r="AI92" i="2"/>
  <c r="AJ92" i="2"/>
  <c r="AK92" i="2"/>
  <c r="AG93" i="2"/>
  <c r="AH93" i="2"/>
  <c r="AI93" i="2"/>
  <c r="AJ93" i="2"/>
  <c r="AK93" i="2"/>
  <c r="AG94" i="2"/>
  <c r="AH94" i="2"/>
  <c r="AI94" i="2"/>
  <c r="AJ94" i="2"/>
  <c r="AK94" i="2"/>
  <c r="AG95" i="2"/>
  <c r="AH95" i="2"/>
  <c r="AI95" i="2"/>
  <c r="AJ95" i="2"/>
  <c r="AK95" i="2"/>
  <c r="AG96" i="2"/>
  <c r="AH96" i="2"/>
  <c r="AI96" i="2"/>
  <c r="AJ96" i="2"/>
  <c r="AK96" i="2"/>
  <c r="AG97" i="2"/>
  <c r="AH97" i="2"/>
  <c r="AI97" i="2"/>
  <c r="AJ97" i="2"/>
  <c r="AK97" i="2"/>
  <c r="AG98" i="2"/>
  <c r="AH98" i="2"/>
  <c r="AI98" i="2"/>
  <c r="AJ98" i="2"/>
  <c r="AK98" i="2"/>
  <c r="AG99" i="2"/>
  <c r="AH99" i="2"/>
  <c r="AI99" i="2"/>
  <c r="AJ99" i="2"/>
  <c r="AK99" i="2"/>
  <c r="AG100" i="2"/>
  <c r="AH100" i="2"/>
  <c r="AI100" i="2"/>
  <c r="AJ100" i="2"/>
  <c r="AK100" i="2"/>
  <c r="AG101" i="2"/>
  <c r="AH101" i="2"/>
  <c r="AI101" i="2"/>
  <c r="AJ101" i="2"/>
  <c r="AK101" i="2"/>
  <c r="AG102" i="2"/>
  <c r="AH102" i="2"/>
  <c r="AI102" i="2"/>
  <c r="AJ102" i="2"/>
  <c r="AK102" i="2"/>
  <c r="AG103" i="2"/>
  <c r="AH103" i="2"/>
  <c r="AI103" i="2"/>
  <c r="AJ103" i="2"/>
  <c r="AK103" i="2"/>
  <c r="AG104" i="2"/>
  <c r="AH104" i="2"/>
  <c r="AI104" i="2"/>
  <c r="AJ104" i="2"/>
  <c r="AK104" i="2"/>
  <c r="AG105" i="2"/>
  <c r="AH105" i="2"/>
  <c r="AI105" i="2"/>
  <c r="AJ105" i="2"/>
  <c r="AK105" i="2"/>
  <c r="AG106" i="2"/>
  <c r="AH106" i="2"/>
  <c r="AI106" i="2"/>
  <c r="AJ106" i="2"/>
  <c r="AK106" i="2"/>
  <c r="AG107" i="2"/>
  <c r="AH107" i="2"/>
  <c r="AI107" i="2"/>
  <c r="AJ107" i="2"/>
  <c r="AK107" i="2"/>
  <c r="AG108" i="2"/>
  <c r="AH108" i="2"/>
  <c r="AI108" i="2"/>
  <c r="AJ108" i="2"/>
  <c r="AK108" i="2"/>
  <c r="AG109" i="2"/>
  <c r="AH109" i="2"/>
  <c r="AI109" i="2"/>
  <c r="AJ109" i="2"/>
  <c r="AK109" i="2"/>
  <c r="AG110" i="2"/>
  <c r="AH110" i="2"/>
  <c r="AI110" i="2"/>
  <c r="AJ110" i="2"/>
  <c r="AK110" i="2"/>
  <c r="AG111" i="2"/>
  <c r="AH111" i="2"/>
  <c r="AI111" i="2"/>
  <c r="AJ111" i="2"/>
  <c r="AK111" i="2"/>
  <c r="AG112" i="2"/>
  <c r="AH112" i="2"/>
  <c r="AI112" i="2"/>
  <c r="AJ112" i="2"/>
  <c r="AK112" i="2"/>
  <c r="AG113" i="2"/>
  <c r="AH113" i="2"/>
  <c r="AI113" i="2"/>
  <c r="AJ113" i="2"/>
  <c r="AK113" i="2"/>
  <c r="AG114" i="2"/>
  <c r="AH114" i="2"/>
  <c r="AI114" i="2"/>
  <c r="AJ114" i="2"/>
  <c r="AK114" i="2"/>
  <c r="AG115" i="2"/>
  <c r="AH115" i="2"/>
  <c r="AI115" i="2"/>
  <c r="AJ115" i="2"/>
  <c r="AK115" i="2"/>
  <c r="AG116" i="2"/>
  <c r="AH116" i="2"/>
  <c r="AI116" i="2"/>
  <c r="AJ116" i="2"/>
  <c r="AK116" i="2"/>
  <c r="AG117" i="2"/>
  <c r="AH117" i="2"/>
  <c r="AI117" i="2"/>
  <c r="AJ117" i="2"/>
  <c r="AK117" i="2"/>
  <c r="AG118" i="2"/>
  <c r="AH118" i="2"/>
  <c r="AI118" i="2"/>
  <c r="AJ118" i="2"/>
  <c r="AK118" i="2"/>
  <c r="AG119" i="2"/>
  <c r="AH119" i="2"/>
  <c r="AI119" i="2"/>
  <c r="AJ119" i="2"/>
  <c r="AK119" i="2"/>
  <c r="AG120" i="2"/>
  <c r="AH120" i="2"/>
  <c r="AI120" i="2"/>
  <c r="AJ120" i="2"/>
  <c r="AK120" i="2"/>
  <c r="AG121" i="2"/>
  <c r="AH121" i="2"/>
  <c r="AI121" i="2"/>
  <c r="AJ121" i="2"/>
  <c r="AK121" i="2"/>
  <c r="AG122" i="2"/>
  <c r="AH122" i="2"/>
  <c r="AI122" i="2"/>
  <c r="AJ122" i="2"/>
  <c r="AK122" i="2"/>
  <c r="AG123" i="2"/>
  <c r="AH123" i="2"/>
  <c r="AI123" i="2"/>
  <c r="AJ123" i="2"/>
  <c r="AK123" i="2"/>
  <c r="AG124" i="2"/>
  <c r="AH124" i="2"/>
  <c r="AI124" i="2"/>
  <c r="AJ124" i="2"/>
  <c r="AK124" i="2"/>
  <c r="AG125" i="2"/>
  <c r="AH125" i="2"/>
  <c r="AI125" i="2"/>
  <c r="AJ125" i="2"/>
  <c r="AK125" i="2"/>
  <c r="AG126" i="2"/>
  <c r="AH126" i="2"/>
  <c r="AI126" i="2"/>
  <c r="AJ126" i="2"/>
  <c r="AK126" i="2"/>
  <c r="AG127" i="2"/>
  <c r="AH127" i="2"/>
  <c r="AI127" i="2"/>
  <c r="AJ127" i="2"/>
  <c r="AK127" i="2"/>
  <c r="AG128" i="2"/>
  <c r="AH128" i="2"/>
  <c r="AI128" i="2"/>
  <c r="AJ128" i="2"/>
  <c r="AK128" i="2"/>
  <c r="AG129" i="2"/>
  <c r="AH129" i="2"/>
  <c r="AI129" i="2"/>
  <c r="AJ129" i="2"/>
  <c r="AK129" i="2"/>
  <c r="AG130" i="2"/>
  <c r="AH130" i="2"/>
  <c r="AI130" i="2"/>
  <c r="AJ130" i="2"/>
  <c r="AK130" i="2"/>
  <c r="AG131" i="2"/>
  <c r="AH131" i="2"/>
  <c r="AI131" i="2"/>
  <c r="AJ131" i="2"/>
  <c r="AK131" i="2"/>
  <c r="AG132" i="2"/>
  <c r="AH132" i="2"/>
  <c r="AI132" i="2"/>
  <c r="AJ132" i="2"/>
  <c r="AK132" i="2"/>
  <c r="AG133" i="2"/>
  <c r="AH133" i="2"/>
  <c r="AI133" i="2"/>
  <c r="AJ133" i="2"/>
  <c r="AK133" i="2"/>
  <c r="AG134" i="2"/>
  <c r="AH134" i="2"/>
  <c r="AI134" i="2"/>
  <c r="AJ134" i="2"/>
  <c r="AK134" i="2"/>
  <c r="AG135" i="2"/>
  <c r="AH135" i="2"/>
  <c r="AI135" i="2"/>
  <c r="AJ135" i="2"/>
  <c r="AK135" i="2"/>
  <c r="AG136" i="2"/>
  <c r="AH136" i="2"/>
  <c r="AI136" i="2"/>
  <c r="AJ136" i="2"/>
  <c r="AK136" i="2"/>
  <c r="AG137" i="2"/>
  <c r="AH137" i="2"/>
  <c r="AI137" i="2"/>
  <c r="AJ137" i="2"/>
  <c r="AK137" i="2"/>
  <c r="AG138" i="2"/>
  <c r="AH138" i="2"/>
  <c r="AI138" i="2"/>
  <c r="AJ138" i="2"/>
  <c r="AK138" i="2"/>
  <c r="AG139" i="2"/>
  <c r="AH139" i="2"/>
  <c r="AI139" i="2"/>
  <c r="AJ139" i="2"/>
  <c r="AK139" i="2"/>
  <c r="AG140" i="2"/>
  <c r="AH140" i="2"/>
  <c r="AI140" i="2"/>
  <c r="AJ140" i="2"/>
  <c r="AK140" i="2"/>
  <c r="AG141" i="2"/>
  <c r="AH141" i="2"/>
  <c r="AI141" i="2"/>
  <c r="AJ141" i="2"/>
  <c r="AK141" i="2"/>
  <c r="AG142" i="2"/>
  <c r="AH142" i="2"/>
  <c r="AI142" i="2"/>
  <c r="AJ142" i="2"/>
  <c r="AK142" i="2"/>
  <c r="AG143" i="2"/>
  <c r="AH143" i="2"/>
  <c r="AI143" i="2"/>
  <c r="AJ143" i="2"/>
  <c r="AK143" i="2"/>
  <c r="AG144" i="2"/>
  <c r="AH144" i="2"/>
  <c r="AI144" i="2"/>
  <c r="AJ144" i="2"/>
  <c r="AK144" i="2"/>
  <c r="AG145" i="2"/>
  <c r="AH145" i="2"/>
  <c r="AI145" i="2"/>
  <c r="AJ145" i="2"/>
  <c r="AK145" i="2"/>
  <c r="AG146" i="2"/>
  <c r="AH146" i="2"/>
  <c r="AI146" i="2"/>
  <c r="AJ146" i="2"/>
  <c r="AK146" i="2"/>
  <c r="AG147" i="2"/>
  <c r="AH147" i="2"/>
  <c r="AI147" i="2"/>
  <c r="AJ147" i="2"/>
  <c r="AK147" i="2"/>
  <c r="AG148" i="2"/>
  <c r="AH148" i="2"/>
  <c r="AI148" i="2"/>
  <c r="AJ148" i="2"/>
  <c r="AK148" i="2"/>
  <c r="AG149" i="2"/>
  <c r="AH149" i="2"/>
  <c r="AI149" i="2"/>
  <c r="AJ149" i="2"/>
  <c r="AK149" i="2"/>
  <c r="AG150" i="2"/>
  <c r="AH150" i="2"/>
  <c r="AI150" i="2"/>
  <c r="AJ150" i="2"/>
  <c r="AK150" i="2"/>
  <c r="AG151" i="2"/>
  <c r="AH151" i="2"/>
  <c r="AI151" i="2"/>
  <c r="AJ151" i="2"/>
  <c r="AK151" i="2"/>
  <c r="AG152" i="2"/>
  <c r="AH152" i="2"/>
  <c r="AI152" i="2"/>
  <c r="AJ152" i="2"/>
  <c r="AK152" i="2"/>
  <c r="AG153" i="2"/>
  <c r="AH153" i="2"/>
  <c r="AI153" i="2"/>
  <c r="AJ153" i="2"/>
  <c r="AK153" i="2"/>
  <c r="AG154" i="2"/>
  <c r="AH154" i="2"/>
  <c r="AI154" i="2"/>
  <c r="AJ154" i="2"/>
  <c r="AK154" i="2"/>
  <c r="AG155" i="2"/>
  <c r="AH155" i="2"/>
  <c r="AI155" i="2"/>
  <c r="AJ155" i="2"/>
  <c r="AK155" i="2"/>
  <c r="AG156" i="2"/>
  <c r="AH156" i="2"/>
  <c r="AI156" i="2"/>
  <c r="AJ156" i="2"/>
  <c r="AK156" i="2"/>
  <c r="AG157" i="2"/>
  <c r="AH157" i="2"/>
  <c r="AI157" i="2"/>
  <c r="AJ157" i="2"/>
  <c r="AK157" i="2"/>
  <c r="AG158" i="2"/>
  <c r="AH158" i="2"/>
  <c r="AI158" i="2"/>
  <c r="AJ158" i="2"/>
  <c r="AK158" i="2"/>
  <c r="AG159" i="2"/>
  <c r="AH159" i="2"/>
  <c r="AI159" i="2"/>
  <c r="AJ159" i="2"/>
  <c r="AK159" i="2"/>
  <c r="AG160" i="2"/>
  <c r="AH160" i="2"/>
  <c r="AI160" i="2"/>
  <c r="AJ160" i="2"/>
  <c r="AK160" i="2"/>
  <c r="AG161" i="2"/>
  <c r="AH161" i="2"/>
  <c r="AI161" i="2"/>
  <c r="AJ161" i="2"/>
  <c r="AK161" i="2"/>
  <c r="AG162" i="2"/>
  <c r="AH162" i="2"/>
  <c r="AI162" i="2"/>
  <c r="AJ162" i="2"/>
  <c r="AK162" i="2"/>
  <c r="AG163" i="2"/>
  <c r="AH163" i="2"/>
  <c r="AI163" i="2"/>
  <c r="AJ163" i="2"/>
  <c r="AK163" i="2"/>
  <c r="AG164" i="2"/>
  <c r="AH164" i="2"/>
  <c r="AI164" i="2"/>
  <c r="AJ164" i="2"/>
  <c r="AK164" i="2"/>
  <c r="AG165" i="2"/>
  <c r="AH165" i="2"/>
  <c r="AI165" i="2"/>
  <c r="AJ165" i="2"/>
  <c r="AK165" i="2"/>
  <c r="AG166" i="2"/>
  <c r="AH166" i="2"/>
  <c r="AI166" i="2"/>
  <c r="AJ166" i="2"/>
  <c r="AK166" i="2"/>
  <c r="AG167" i="2"/>
  <c r="AH167" i="2"/>
  <c r="AI167" i="2"/>
  <c r="AJ167" i="2"/>
  <c r="AK167" i="2"/>
  <c r="AG168" i="2"/>
  <c r="AH168" i="2"/>
  <c r="AI168" i="2"/>
  <c r="AJ168" i="2"/>
  <c r="AK168" i="2"/>
  <c r="AG169" i="2"/>
  <c r="AH169" i="2"/>
  <c r="AI169" i="2"/>
  <c r="AJ169" i="2"/>
  <c r="AK169" i="2"/>
  <c r="AG170" i="2"/>
  <c r="AH170" i="2"/>
  <c r="AI170" i="2"/>
  <c r="AJ170" i="2"/>
  <c r="AK170" i="2"/>
  <c r="AG171" i="2"/>
  <c r="AH171" i="2"/>
  <c r="AI171" i="2"/>
  <c r="AJ171" i="2"/>
  <c r="AK171" i="2"/>
  <c r="AG172" i="2"/>
  <c r="AH172" i="2"/>
  <c r="AI172" i="2"/>
  <c r="AJ172" i="2"/>
  <c r="AK172" i="2"/>
  <c r="AG173" i="2"/>
  <c r="AH173" i="2"/>
  <c r="AI173" i="2"/>
  <c r="AJ173" i="2"/>
  <c r="AK173" i="2"/>
  <c r="AG174" i="2"/>
  <c r="AH174" i="2"/>
  <c r="AI174" i="2"/>
  <c r="AJ174" i="2"/>
  <c r="AK174" i="2"/>
  <c r="AG175" i="2"/>
  <c r="AH175" i="2"/>
  <c r="AI175" i="2"/>
  <c r="AJ175" i="2"/>
  <c r="AK175" i="2"/>
  <c r="AG176" i="2"/>
  <c r="AH176" i="2"/>
  <c r="AI176" i="2"/>
  <c r="AJ176" i="2"/>
  <c r="AK176" i="2"/>
  <c r="AG177" i="2"/>
  <c r="AH177" i="2"/>
  <c r="AI177" i="2"/>
  <c r="AJ177" i="2"/>
  <c r="AK177" i="2"/>
  <c r="AG178" i="2"/>
  <c r="AH178" i="2"/>
  <c r="AI178" i="2"/>
  <c r="AJ178" i="2"/>
  <c r="AK178" i="2"/>
  <c r="AG179" i="2"/>
  <c r="AH179" i="2"/>
  <c r="AI179" i="2"/>
  <c r="AJ179" i="2"/>
  <c r="AK179" i="2"/>
  <c r="AG180" i="2"/>
  <c r="AH180" i="2"/>
  <c r="AI180" i="2"/>
  <c r="AJ180" i="2"/>
  <c r="AK180" i="2"/>
  <c r="AG181" i="2"/>
  <c r="AH181" i="2"/>
  <c r="AI181" i="2"/>
  <c r="AJ181" i="2"/>
  <c r="AK181" i="2"/>
  <c r="AG182" i="2"/>
  <c r="AH182" i="2"/>
  <c r="AI182" i="2"/>
  <c r="AJ182" i="2"/>
  <c r="AK182" i="2"/>
  <c r="AG183" i="2"/>
  <c r="AH183" i="2"/>
  <c r="AI183" i="2"/>
  <c r="AJ183" i="2"/>
  <c r="AK183" i="2"/>
  <c r="AG184" i="2"/>
  <c r="AH184" i="2"/>
  <c r="AI184" i="2"/>
  <c r="AJ184" i="2"/>
  <c r="AK184" i="2"/>
  <c r="AG185" i="2"/>
  <c r="AH185" i="2"/>
  <c r="AI185" i="2"/>
  <c r="AJ185" i="2"/>
  <c r="AK185" i="2"/>
  <c r="AG186" i="2"/>
  <c r="AH186" i="2"/>
  <c r="AI186" i="2"/>
  <c r="AJ186" i="2"/>
  <c r="AK186" i="2"/>
  <c r="AG187" i="2"/>
  <c r="AH187" i="2"/>
  <c r="AI187" i="2"/>
  <c r="AJ187" i="2"/>
  <c r="AK187" i="2"/>
  <c r="AG188" i="2"/>
  <c r="AH188" i="2"/>
  <c r="AI188" i="2"/>
  <c r="AJ188" i="2"/>
  <c r="AK188" i="2"/>
  <c r="AG189" i="2"/>
  <c r="AH189" i="2"/>
  <c r="AI189" i="2"/>
  <c r="AJ189" i="2"/>
  <c r="AK189" i="2"/>
  <c r="AG190" i="2"/>
  <c r="AH190" i="2"/>
  <c r="AI190" i="2"/>
  <c r="AJ190" i="2"/>
  <c r="AK190" i="2"/>
  <c r="AG191" i="2"/>
  <c r="AH191" i="2"/>
  <c r="AI191" i="2"/>
  <c r="AJ191" i="2"/>
  <c r="AK191" i="2"/>
  <c r="AG192" i="2"/>
  <c r="AH192" i="2"/>
  <c r="AI192" i="2"/>
  <c r="AJ192" i="2"/>
  <c r="AK192" i="2"/>
  <c r="AG193" i="2"/>
  <c r="AH193" i="2"/>
  <c r="AI193" i="2"/>
  <c r="AJ193" i="2"/>
  <c r="AK193" i="2"/>
  <c r="AG194" i="2"/>
  <c r="AH194" i="2"/>
  <c r="AI194" i="2"/>
  <c r="AJ194" i="2"/>
  <c r="AK194" i="2"/>
  <c r="AG195" i="2"/>
  <c r="AH195" i="2"/>
  <c r="AI195" i="2"/>
  <c r="AJ195" i="2"/>
  <c r="AK195" i="2"/>
  <c r="AG196" i="2"/>
  <c r="AH196" i="2"/>
  <c r="AI196" i="2"/>
  <c r="AJ196" i="2"/>
  <c r="AK196" i="2"/>
  <c r="AG197" i="2"/>
  <c r="AH197" i="2"/>
  <c r="AI197" i="2"/>
  <c r="AJ197" i="2"/>
  <c r="AK197" i="2"/>
  <c r="AG198" i="2"/>
  <c r="AH198" i="2"/>
  <c r="AI198" i="2"/>
  <c r="AJ198" i="2"/>
  <c r="AK198" i="2"/>
  <c r="AG199" i="2"/>
  <c r="AH199" i="2"/>
  <c r="AI199" i="2"/>
  <c r="AJ199" i="2"/>
  <c r="AK199" i="2"/>
  <c r="AG200" i="2"/>
  <c r="AH200" i="2"/>
  <c r="AI200" i="2"/>
  <c r="AJ200" i="2"/>
  <c r="AK200" i="2"/>
  <c r="AG201" i="2"/>
  <c r="AH201" i="2"/>
  <c r="AI201" i="2"/>
  <c r="AJ201" i="2"/>
  <c r="AK201" i="2"/>
  <c r="AG202" i="2"/>
  <c r="AH202" i="2"/>
  <c r="AI202" i="2"/>
  <c r="AJ202" i="2"/>
  <c r="AK202" i="2"/>
  <c r="AG203" i="2"/>
  <c r="AH203" i="2"/>
  <c r="AI203" i="2"/>
  <c r="AJ203" i="2"/>
  <c r="AK203" i="2"/>
  <c r="AG204" i="2"/>
  <c r="AH204" i="2"/>
  <c r="AI204" i="2"/>
  <c r="AJ204" i="2"/>
  <c r="AK204" i="2"/>
  <c r="AG205" i="2"/>
  <c r="AH205" i="2"/>
  <c r="AI205" i="2"/>
  <c r="AJ205" i="2"/>
  <c r="AK205" i="2"/>
  <c r="AG206" i="2"/>
  <c r="AH206" i="2"/>
  <c r="AI206" i="2"/>
  <c r="AJ206" i="2"/>
  <c r="AK206" i="2"/>
  <c r="AG207" i="2"/>
  <c r="AH207" i="2"/>
  <c r="AI207" i="2"/>
  <c r="AJ207" i="2"/>
  <c r="AK207" i="2"/>
  <c r="AG208" i="2"/>
  <c r="AH208" i="2"/>
  <c r="AI208" i="2"/>
  <c r="AJ208" i="2"/>
  <c r="AK208" i="2"/>
  <c r="AG209" i="2"/>
  <c r="AH209" i="2"/>
  <c r="AI209" i="2"/>
  <c r="AJ209" i="2"/>
  <c r="AK209" i="2"/>
  <c r="AG210" i="2"/>
  <c r="AH210" i="2"/>
  <c r="AI210" i="2"/>
  <c r="AJ210" i="2"/>
  <c r="AK210" i="2"/>
  <c r="AG211" i="2"/>
  <c r="AH211" i="2"/>
  <c r="AI211" i="2"/>
  <c r="AJ211" i="2"/>
  <c r="AK211" i="2"/>
  <c r="AG212" i="2"/>
  <c r="AH212" i="2"/>
  <c r="AI212" i="2"/>
  <c r="AJ212" i="2"/>
  <c r="AK212" i="2"/>
  <c r="AG213" i="2"/>
  <c r="AH213" i="2"/>
  <c r="AI213" i="2"/>
  <c r="AJ213" i="2"/>
  <c r="AK213" i="2"/>
  <c r="AG214" i="2"/>
  <c r="AH214" i="2"/>
  <c r="AI214" i="2"/>
  <c r="AJ214" i="2"/>
  <c r="AK214" i="2"/>
  <c r="AG215" i="2"/>
  <c r="AH215" i="2"/>
  <c r="AI215" i="2"/>
  <c r="AJ215" i="2"/>
  <c r="AK215" i="2"/>
  <c r="AG216" i="2"/>
  <c r="AH216" i="2"/>
  <c r="AI216" i="2"/>
  <c r="AJ216" i="2"/>
  <c r="AK216" i="2"/>
  <c r="AH2" i="2"/>
  <c r="AI2" i="2"/>
  <c r="AJ2" i="2"/>
  <c r="AK2" i="2"/>
  <c r="AG2" i="2"/>
  <c r="P319" i="3"/>
  <c r="Q319" i="3"/>
  <c r="P320" i="3"/>
  <c r="Q320" i="3"/>
  <c r="P321" i="3"/>
  <c r="Q321" i="3"/>
  <c r="P322" i="3"/>
  <c r="Q322" i="3"/>
  <c r="P323" i="3"/>
  <c r="Q323" i="3"/>
  <c r="P324" i="3"/>
  <c r="Q324" i="3"/>
  <c r="P325" i="3"/>
  <c r="Q325" i="3"/>
  <c r="P326" i="3"/>
  <c r="Q326" i="3"/>
  <c r="P327" i="3"/>
  <c r="Q327" i="3"/>
  <c r="P328" i="3"/>
  <c r="Q328" i="3"/>
  <c r="O320" i="3"/>
  <c r="O321" i="3"/>
  <c r="O322" i="3"/>
  <c r="O323" i="3"/>
  <c r="O324" i="3"/>
  <c r="O325" i="3"/>
  <c r="O326" i="3"/>
  <c r="O327" i="3"/>
  <c r="O328" i="3"/>
  <c r="O319" i="3"/>
  <c r="J319" i="3"/>
  <c r="K319" i="3"/>
  <c r="J320" i="3"/>
  <c r="K320" i="3"/>
  <c r="J321" i="3"/>
  <c r="K321" i="3"/>
  <c r="J322" i="3"/>
  <c r="K322" i="3"/>
  <c r="J323" i="3"/>
  <c r="K323" i="3"/>
  <c r="J324" i="3"/>
  <c r="K324" i="3"/>
  <c r="J325" i="3"/>
  <c r="K325" i="3"/>
  <c r="J326" i="3"/>
  <c r="K326" i="3"/>
  <c r="J327" i="3"/>
  <c r="K327" i="3"/>
  <c r="J328" i="3"/>
  <c r="K328" i="3"/>
  <c r="I320" i="3"/>
  <c r="I321" i="3"/>
  <c r="I322" i="3"/>
  <c r="I323" i="3"/>
  <c r="I324" i="3"/>
  <c r="I325" i="3"/>
  <c r="I326" i="3"/>
  <c r="I327" i="3"/>
  <c r="I328" i="3"/>
  <c r="I319" i="3"/>
  <c r="P311" i="3"/>
  <c r="P312" i="3"/>
  <c r="P313" i="3"/>
  <c r="O312" i="3"/>
  <c r="O313" i="3"/>
  <c r="O311" i="3"/>
  <c r="J311" i="3"/>
  <c r="K311" i="3"/>
  <c r="J312" i="3"/>
  <c r="K312" i="3"/>
  <c r="J313" i="3"/>
  <c r="K313" i="3"/>
  <c r="I312" i="3"/>
  <c r="I313" i="3"/>
  <c r="I311" i="3"/>
  <c r="P299" i="3"/>
  <c r="Q299" i="3"/>
  <c r="P300" i="3"/>
  <c r="Q300" i="3"/>
  <c r="P301" i="3"/>
  <c r="Q301" i="3"/>
  <c r="P302" i="3"/>
  <c r="Q302" i="3"/>
  <c r="P303" i="3"/>
  <c r="Q303" i="3"/>
  <c r="O300" i="3"/>
  <c r="O301" i="3"/>
  <c r="O302" i="3"/>
  <c r="O303" i="3"/>
  <c r="O299" i="3"/>
  <c r="J304" i="3"/>
  <c r="K304" i="3"/>
  <c r="I304" i="3"/>
  <c r="K305" i="3"/>
  <c r="J305" i="3"/>
  <c r="I305" i="3"/>
  <c r="J299" i="3"/>
  <c r="K299" i="3"/>
  <c r="J300" i="3"/>
  <c r="K300" i="3"/>
  <c r="J301" i="3"/>
  <c r="K301" i="3"/>
  <c r="J302" i="3"/>
  <c r="K302" i="3"/>
  <c r="J303" i="3"/>
  <c r="K303" i="3"/>
  <c r="I300" i="3"/>
  <c r="I301" i="3"/>
  <c r="I302" i="3"/>
  <c r="I303" i="3"/>
  <c r="I299" i="3"/>
  <c r="P286" i="3"/>
  <c r="Q286" i="3"/>
  <c r="P287" i="3"/>
  <c r="Q287" i="3"/>
  <c r="O287" i="3"/>
  <c r="O286" i="3"/>
  <c r="P283" i="3"/>
  <c r="Q283" i="3"/>
  <c r="P284" i="3"/>
  <c r="Q284" i="3"/>
  <c r="Q285" i="3"/>
  <c r="O284" i="3"/>
  <c r="O283" i="3"/>
  <c r="J287" i="3"/>
  <c r="K287" i="3"/>
  <c r="I287" i="3"/>
  <c r="J286" i="3"/>
  <c r="K286" i="3"/>
  <c r="I286" i="3"/>
  <c r="I284" i="3"/>
  <c r="J284" i="3"/>
  <c r="K284" i="3"/>
  <c r="K285" i="3"/>
  <c r="J283" i="3"/>
  <c r="K283" i="3"/>
  <c r="D285" i="3"/>
  <c r="J285" i="3" s="1"/>
  <c r="C285" i="3"/>
  <c r="I285" i="3" s="1"/>
  <c r="I283" i="3"/>
  <c r="P273" i="3"/>
  <c r="P274" i="3"/>
  <c r="P275" i="3"/>
  <c r="P276" i="3"/>
  <c r="O274" i="3"/>
  <c r="O275" i="3"/>
  <c r="O276" i="3"/>
  <c r="O273" i="3"/>
  <c r="J273" i="3"/>
  <c r="K273" i="3"/>
  <c r="J274" i="3"/>
  <c r="K274" i="3"/>
  <c r="J275" i="3"/>
  <c r="K275" i="3"/>
  <c r="J276" i="3"/>
  <c r="K276" i="3"/>
  <c r="J277" i="3"/>
  <c r="K277" i="3"/>
  <c r="I274" i="3"/>
  <c r="I275" i="3"/>
  <c r="I276" i="3"/>
  <c r="I277" i="3"/>
  <c r="I273" i="3"/>
  <c r="P263" i="3"/>
  <c r="P264" i="3"/>
  <c r="P265" i="3"/>
  <c r="P266" i="3"/>
  <c r="O264" i="3"/>
  <c r="O265" i="3"/>
  <c r="O266" i="3"/>
  <c r="O263" i="3"/>
  <c r="J263" i="3"/>
  <c r="K263" i="3"/>
  <c r="J264" i="3"/>
  <c r="K264" i="3"/>
  <c r="J265" i="3"/>
  <c r="K265" i="3"/>
  <c r="J266" i="3"/>
  <c r="K266" i="3"/>
  <c r="J267" i="3"/>
  <c r="K267" i="3"/>
  <c r="I264" i="3"/>
  <c r="I265" i="3"/>
  <c r="I266" i="3"/>
  <c r="I267" i="3"/>
  <c r="I263" i="3"/>
  <c r="P246" i="3"/>
  <c r="Q246" i="3"/>
  <c r="P247" i="3"/>
  <c r="Q247" i="3"/>
  <c r="P248" i="3"/>
  <c r="Q248" i="3"/>
  <c r="P249" i="3"/>
  <c r="Q249" i="3"/>
  <c r="P250" i="3"/>
  <c r="Q250" i="3"/>
  <c r="P251" i="3"/>
  <c r="Q251" i="3"/>
  <c r="P252" i="3"/>
  <c r="Q252" i="3"/>
  <c r="P253" i="3"/>
  <c r="Q253" i="3"/>
  <c r="P254" i="3"/>
  <c r="Q254" i="3"/>
  <c r="P255" i="3"/>
  <c r="Q255" i="3"/>
  <c r="O247" i="3"/>
  <c r="O248" i="3"/>
  <c r="O249" i="3"/>
  <c r="O250" i="3"/>
  <c r="O251" i="3"/>
  <c r="O252" i="3"/>
  <c r="O253" i="3"/>
  <c r="O254" i="3"/>
  <c r="O255" i="3"/>
  <c r="O246" i="3"/>
  <c r="J256" i="3"/>
  <c r="K256" i="3"/>
  <c r="I256" i="3"/>
  <c r="J246" i="3"/>
  <c r="K246" i="3"/>
  <c r="J247" i="3"/>
  <c r="K247" i="3"/>
  <c r="J248" i="3"/>
  <c r="K248" i="3"/>
  <c r="J249" i="3"/>
  <c r="K249" i="3"/>
  <c r="J250" i="3"/>
  <c r="K250" i="3"/>
  <c r="J251" i="3"/>
  <c r="K251" i="3"/>
  <c r="J252" i="3"/>
  <c r="K252" i="3"/>
  <c r="J253" i="3"/>
  <c r="K253" i="3"/>
  <c r="J254" i="3"/>
  <c r="K254" i="3"/>
  <c r="J255" i="3"/>
  <c r="K255" i="3"/>
  <c r="J257" i="3"/>
  <c r="K257" i="3"/>
  <c r="I247" i="3"/>
  <c r="I248" i="3"/>
  <c r="I249" i="3"/>
  <c r="I250" i="3"/>
  <c r="I251" i="3"/>
  <c r="I252" i="3"/>
  <c r="I253" i="3"/>
  <c r="I254" i="3"/>
  <c r="I255" i="3"/>
  <c r="I257" i="3"/>
  <c r="I246" i="3"/>
  <c r="G232" i="3"/>
  <c r="H232" i="3"/>
  <c r="G231" i="3"/>
  <c r="H231" i="3"/>
  <c r="G233" i="3"/>
  <c r="H233" i="3"/>
  <c r="G234" i="3"/>
  <c r="H234" i="3"/>
  <c r="G235" i="3"/>
  <c r="H235" i="3"/>
  <c r="G236" i="3"/>
  <c r="H236" i="3"/>
  <c r="G237" i="3"/>
  <c r="H237" i="3"/>
  <c r="G238" i="3"/>
  <c r="H238" i="3"/>
  <c r="G239" i="3"/>
  <c r="H239" i="3"/>
  <c r="H230" i="3"/>
  <c r="G230" i="3"/>
  <c r="I205" i="3"/>
  <c r="C217" i="3" s="1"/>
  <c r="I206" i="3"/>
  <c r="C218" i="3" s="1"/>
  <c r="I207" i="3"/>
  <c r="C219" i="3" s="1"/>
  <c r="I208" i="3"/>
  <c r="C220" i="3" s="1"/>
  <c r="I209" i="3"/>
  <c r="C221" i="3" s="1"/>
  <c r="I210" i="3"/>
  <c r="C222" i="3" s="1"/>
  <c r="I211" i="3"/>
  <c r="C223" i="3" s="1"/>
  <c r="I212" i="3"/>
  <c r="C224" i="3" s="1"/>
  <c r="I213" i="3"/>
  <c r="C225" i="3" s="1"/>
  <c r="I204" i="3"/>
  <c r="C216" i="3" s="1"/>
  <c r="I189" i="3"/>
  <c r="B217" i="3" s="1"/>
  <c r="I190" i="3"/>
  <c r="B218" i="3" s="1"/>
  <c r="I191" i="3"/>
  <c r="B219" i="3" s="1"/>
  <c r="I192" i="3"/>
  <c r="B220" i="3" s="1"/>
  <c r="I193" i="3"/>
  <c r="B221" i="3" s="1"/>
  <c r="I194" i="3"/>
  <c r="B222" i="3" s="1"/>
  <c r="I195" i="3"/>
  <c r="B223" i="3" s="1"/>
  <c r="I196" i="3"/>
  <c r="B224" i="3" s="1"/>
  <c r="I197" i="3"/>
  <c r="B225" i="3" s="1"/>
  <c r="I188" i="3"/>
  <c r="B216" i="3" s="1"/>
  <c r="G205" i="3"/>
  <c r="H205" i="3" s="1"/>
  <c r="O205" i="3" s="1"/>
  <c r="G206" i="3"/>
  <c r="G207" i="3"/>
  <c r="G208" i="3"/>
  <c r="H208" i="3" s="1"/>
  <c r="N208" i="3" s="1"/>
  <c r="G209" i="3"/>
  <c r="H209" i="3" s="1"/>
  <c r="O209" i="3" s="1"/>
  <c r="G210" i="3"/>
  <c r="G211" i="3"/>
  <c r="H211" i="3" s="1"/>
  <c r="G212" i="3"/>
  <c r="H212" i="3" s="1"/>
  <c r="N212" i="3" s="1"/>
  <c r="G213" i="3"/>
  <c r="H213" i="3" s="1"/>
  <c r="P213" i="3" s="1"/>
  <c r="G204" i="3"/>
  <c r="H204" i="3" s="1"/>
  <c r="M204" i="3" s="1"/>
  <c r="G189" i="3"/>
  <c r="H189" i="3" s="1"/>
  <c r="L189" i="3" s="1"/>
  <c r="G190" i="3"/>
  <c r="G191" i="3"/>
  <c r="H191" i="3" s="1"/>
  <c r="G192" i="3"/>
  <c r="H192" i="3" s="1"/>
  <c r="G193" i="3"/>
  <c r="G194" i="3"/>
  <c r="G195" i="3"/>
  <c r="H195" i="3" s="1"/>
  <c r="G196" i="3"/>
  <c r="H196" i="3" s="1"/>
  <c r="G197" i="3"/>
  <c r="H197" i="3" s="1"/>
  <c r="L197" i="3" s="1"/>
  <c r="G188" i="3"/>
  <c r="H188" i="3" s="1"/>
  <c r="C179" i="3"/>
  <c r="D179" i="3"/>
  <c r="C176" i="3"/>
  <c r="C177" i="3"/>
  <c r="C178" i="3"/>
  <c r="C180" i="3"/>
  <c r="B179" i="3"/>
  <c r="B176" i="3"/>
  <c r="B177" i="3"/>
  <c r="B178" i="3"/>
  <c r="B180" i="3"/>
  <c r="C168" i="3"/>
  <c r="D168" i="3"/>
  <c r="C172" i="3"/>
  <c r="D172" i="3"/>
  <c r="C169" i="3"/>
  <c r="C170" i="3"/>
  <c r="C171" i="3"/>
  <c r="C173" i="3"/>
  <c r="B172" i="3"/>
  <c r="B169" i="3"/>
  <c r="B170" i="3"/>
  <c r="B171" i="3"/>
  <c r="B173" i="3"/>
  <c r="B168" i="3"/>
  <c r="D163" i="3"/>
  <c r="D177" i="3" s="1"/>
  <c r="D164" i="3"/>
  <c r="D171" i="3" s="1"/>
  <c r="D165" i="3"/>
  <c r="D173" i="3" s="1"/>
  <c r="D162" i="3"/>
  <c r="D169" i="3" s="1"/>
  <c r="H3" i="2"/>
  <c r="I3" i="2"/>
  <c r="J3" i="2"/>
  <c r="K3" i="2"/>
  <c r="L3" i="2"/>
  <c r="H4" i="2"/>
  <c r="I4" i="2"/>
  <c r="J4" i="2"/>
  <c r="K4" i="2"/>
  <c r="L4" i="2"/>
  <c r="H5" i="2"/>
  <c r="I5" i="2"/>
  <c r="J5" i="2"/>
  <c r="K5" i="2"/>
  <c r="L5" i="2"/>
  <c r="H6" i="2"/>
  <c r="I6" i="2"/>
  <c r="J6" i="2"/>
  <c r="K6" i="2"/>
  <c r="L6" i="2"/>
  <c r="H7" i="2"/>
  <c r="I7" i="2"/>
  <c r="J7" i="2"/>
  <c r="K7" i="2"/>
  <c r="L7" i="2"/>
  <c r="H8" i="2"/>
  <c r="I8" i="2"/>
  <c r="J8" i="2"/>
  <c r="K8" i="2"/>
  <c r="L8" i="2"/>
  <c r="H9" i="2"/>
  <c r="I9" i="2"/>
  <c r="J9" i="2"/>
  <c r="K9" i="2"/>
  <c r="L9" i="2"/>
  <c r="H10" i="2"/>
  <c r="I10" i="2"/>
  <c r="J10" i="2"/>
  <c r="K10" i="2"/>
  <c r="L10" i="2"/>
  <c r="H11" i="2"/>
  <c r="I11" i="2"/>
  <c r="J11" i="2"/>
  <c r="K11" i="2"/>
  <c r="L11" i="2"/>
  <c r="H12" i="2"/>
  <c r="I12" i="2"/>
  <c r="J12" i="2"/>
  <c r="K12" i="2"/>
  <c r="L12" i="2"/>
  <c r="H13" i="2"/>
  <c r="I13" i="2"/>
  <c r="J13" i="2"/>
  <c r="K13" i="2"/>
  <c r="L13" i="2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8" i="2"/>
  <c r="I18" i="2"/>
  <c r="J18" i="2"/>
  <c r="K18" i="2"/>
  <c r="L18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1" i="2"/>
  <c r="I41" i="2"/>
  <c r="J41" i="2"/>
  <c r="K41" i="2"/>
  <c r="L41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H74" i="2"/>
  <c r="I74" i="2"/>
  <c r="J74" i="2"/>
  <c r="K74" i="2"/>
  <c r="L74" i="2"/>
  <c r="H75" i="2"/>
  <c r="I75" i="2"/>
  <c r="J75" i="2"/>
  <c r="K75" i="2"/>
  <c r="L75" i="2"/>
  <c r="H76" i="2"/>
  <c r="I76" i="2"/>
  <c r="J76" i="2"/>
  <c r="K76" i="2"/>
  <c r="L76" i="2"/>
  <c r="H77" i="2"/>
  <c r="I77" i="2"/>
  <c r="J77" i="2"/>
  <c r="K77" i="2"/>
  <c r="L77" i="2"/>
  <c r="H78" i="2"/>
  <c r="I78" i="2"/>
  <c r="J78" i="2"/>
  <c r="K78" i="2"/>
  <c r="L78" i="2"/>
  <c r="H79" i="2"/>
  <c r="I79" i="2"/>
  <c r="J79" i="2"/>
  <c r="K79" i="2"/>
  <c r="L79" i="2"/>
  <c r="H80" i="2"/>
  <c r="I80" i="2"/>
  <c r="J80" i="2"/>
  <c r="K80" i="2"/>
  <c r="L80" i="2"/>
  <c r="H81" i="2"/>
  <c r="I81" i="2"/>
  <c r="J81" i="2"/>
  <c r="K81" i="2"/>
  <c r="L81" i="2"/>
  <c r="H82" i="2"/>
  <c r="I82" i="2"/>
  <c r="J82" i="2"/>
  <c r="K82" i="2"/>
  <c r="L82" i="2"/>
  <c r="H83" i="2"/>
  <c r="I83" i="2"/>
  <c r="J83" i="2"/>
  <c r="K83" i="2"/>
  <c r="L83" i="2"/>
  <c r="H84" i="2"/>
  <c r="I84" i="2"/>
  <c r="J84" i="2"/>
  <c r="K84" i="2"/>
  <c r="L84" i="2"/>
  <c r="H85" i="2"/>
  <c r="I85" i="2"/>
  <c r="J85" i="2"/>
  <c r="K85" i="2"/>
  <c r="L85" i="2"/>
  <c r="H86" i="2"/>
  <c r="I86" i="2"/>
  <c r="J86" i="2"/>
  <c r="K86" i="2"/>
  <c r="L86" i="2"/>
  <c r="H87" i="2"/>
  <c r="I87" i="2"/>
  <c r="J87" i="2"/>
  <c r="K87" i="2"/>
  <c r="L87" i="2"/>
  <c r="H88" i="2"/>
  <c r="I88" i="2"/>
  <c r="J88" i="2"/>
  <c r="K88" i="2"/>
  <c r="L88" i="2"/>
  <c r="H89" i="2"/>
  <c r="I89" i="2"/>
  <c r="J89" i="2"/>
  <c r="K89" i="2"/>
  <c r="L89" i="2"/>
  <c r="H90" i="2"/>
  <c r="I90" i="2"/>
  <c r="J90" i="2"/>
  <c r="K90" i="2"/>
  <c r="L90" i="2"/>
  <c r="H91" i="2"/>
  <c r="I91" i="2"/>
  <c r="J91" i="2"/>
  <c r="K91" i="2"/>
  <c r="L91" i="2"/>
  <c r="H92" i="2"/>
  <c r="I92" i="2"/>
  <c r="J92" i="2"/>
  <c r="K92" i="2"/>
  <c r="L92" i="2"/>
  <c r="H93" i="2"/>
  <c r="I93" i="2"/>
  <c r="J93" i="2"/>
  <c r="K93" i="2"/>
  <c r="L93" i="2"/>
  <c r="H94" i="2"/>
  <c r="I94" i="2"/>
  <c r="J94" i="2"/>
  <c r="K94" i="2"/>
  <c r="L94" i="2"/>
  <c r="H95" i="2"/>
  <c r="I95" i="2"/>
  <c r="J95" i="2"/>
  <c r="K95" i="2"/>
  <c r="L95" i="2"/>
  <c r="H96" i="2"/>
  <c r="I96" i="2"/>
  <c r="J96" i="2"/>
  <c r="K96" i="2"/>
  <c r="L96" i="2"/>
  <c r="H97" i="2"/>
  <c r="I97" i="2"/>
  <c r="J97" i="2"/>
  <c r="K97" i="2"/>
  <c r="L97" i="2"/>
  <c r="H98" i="2"/>
  <c r="I98" i="2"/>
  <c r="J98" i="2"/>
  <c r="K98" i="2"/>
  <c r="L98" i="2"/>
  <c r="H99" i="2"/>
  <c r="I99" i="2"/>
  <c r="J99" i="2"/>
  <c r="K99" i="2"/>
  <c r="L99" i="2"/>
  <c r="H100" i="2"/>
  <c r="I100" i="2"/>
  <c r="J100" i="2"/>
  <c r="K100" i="2"/>
  <c r="L100" i="2"/>
  <c r="H101" i="2"/>
  <c r="I101" i="2"/>
  <c r="J101" i="2"/>
  <c r="K101" i="2"/>
  <c r="L101" i="2"/>
  <c r="H102" i="2"/>
  <c r="I102" i="2"/>
  <c r="J102" i="2"/>
  <c r="K102" i="2"/>
  <c r="L102" i="2"/>
  <c r="H103" i="2"/>
  <c r="I103" i="2"/>
  <c r="J103" i="2"/>
  <c r="K103" i="2"/>
  <c r="L103" i="2"/>
  <c r="H104" i="2"/>
  <c r="I104" i="2"/>
  <c r="J104" i="2"/>
  <c r="K104" i="2"/>
  <c r="L104" i="2"/>
  <c r="H105" i="2"/>
  <c r="I105" i="2"/>
  <c r="J105" i="2"/>
  <c r="K105" i="2"/>
  <c r="L105" i="2"/>
  <c r="H106" i="2"/>
  <c r="I106" i="2"/>
  <c r="J106" i="2"/>
  <c r="K106" i="2"/>
  <c r="L106" i="2"/>
  <c r="H107" i="2"/>
  <c r="I107" i="2"/>
  <c r="J107" i="2"/>
  <c r="K107" i="2"/>
  <c r="L107" i="2"/>
  <c r="H108" i="2"/>
  <c r="I108" i="2"/>
  <c r="J108" i="2"/>
  <c r="K108" i="2"/>
  <c r="L108" i="2"/>
  <c r="H109" i="2"/>
  <c r="I109" i="2"/>
  <c r="J109" i="2"/>
  <c r="K109" i="2"/>
  <c r="L109" i="2"/>
  <c r="H110" i="2"/>
  <c r="I110" i="2"/>
  <c r="J110" i="2"/>
  <c r="K110" i="2"/>
  <c r="L110" i="2"/>
  <c r="H111" i="2"/>
  <c r="I111" i="2"/>
  <c r="J111" i="2"/>
  <c r="K111" i="2"/>
  <c r="L111" i="2"/>
  <c r="H112" i="2"/>
  <c r="I112" i="2"/>
  <c r="J112" i="2"/>
  <c r="K112" i="2"/>
  <c r="L112" i="2"/>
  <c r="H113" i="2"/>
  <c r="I113" i="2"/>
  <c r="J113" i="2"/>
  <c r="K113" i="2"/>
  <c r="L113" i="2"/>
  <c r="H114" i="2"/>
  <c r="I114" i="2"/>
  <c r="J114" i="2"/>
  <c r="K114" i="2"/>
  <c r="L114" i="2"/>
  <c r="H115" i="2"/>
  <c r="I115" i="2"/>
  <c r="J115" i="2"/>
  <c r="K115" i="2"/>
  <c r="L115" i="2"/>
  <c r="H116" i="2"/>
  <c r="I116" i="2"/>
  <c r="J116" i="2"/>
  <c r="K116" i="2"/>
  <c r="L116" i="2"/>
  <c r="H117" i="2"/>
  <c r="I117" i="2"/>
  <c r="J117" i="2"/>
  <c r="K117" i="2"/>
  <c r="L117" i="2"/>
  <c r="H118" i="2"/>
  <c r="I118" i="2"/>
  <c r="J118" i="2"/>
  <c r="K118" i="2"/>
  <c r="L118" i="2"/>
  <c r="H119" i="2"/>
  <c r="I119" i="2"/>
  <c r="J119" i="2"/>
  <c r="K119" i="2"/>
  <c r="L119" i="2"/>
  <c r="H120" i="2"/>
  <c r="I120" i="2"/>
  <c r="J120" i="2"/>
  <c r="K120" i="2"/>
  <c r="L120" i="2"/>
  <c r="H121" i="2"/>
  <c r="I121" i="2"/>
  <c r="J121" i="2"/>
  <c r="K121" i="2"/>
  <c r="L121" i="2"/>
  <c r="H122" i="2"/>
  <c r="I122" i="2"/>
  <c r="J122" i="2"/>
  <c r="K122" i="2"/>
  <c r="L122" i="2"/>
  <c r="H123" i="2"/>
  <c r="I123" i="2"/>
  <c r="J123" i="2"/>
  <c r="K123" i="2"/>
  <c r="L123" i="2"/>
  <c r="H124" i="2"/>
  <c r="I124" i="2"/>
  <c r="J124" i="2"/>
  <c r="K124" i="2"/>
  <c r="L124" i="2"/>
  <c r="H125" i="2"/>
  <c r="I125" i="2"/>
  <c r="J125" i="2"/>
  <c r="K125" i="2"/>
  <c r="L125" i="2"/>
  <c r="H126" i="2"/>
  <c r="I126" i="2"/>
  <c r="J126" i="2"/>
  <c r="K126" i="2"/>
  <c r="L126" i="2"/>
  <c r="H127" i="2"/>
  <c r="I127" i="2"/>
  <c r="J127" i="2"/>
  <c r="K127" i="2"/>
  <c r="L127" i="2"/>
  <c r="H128" i="2"/>
  <c r="I128" i="2"/>
  <c r="J128" i="2"/>
  <c r="K128" i="2"/>
  <c r="L128" i="2"/>
  <c r="H129" i="2"/>
  <c r="I129" i="2"/>
  <c r="J129" i="2"/>
  <c r="K129" i="2"/>
  <c r="L129" i="2"/>
  <c r="H130" i="2"/>
  <c r="I130" i="2"/>
  <c r="J130" i="2"/>
  <c r="K130" i="2"/>
  <c r="L130" i="2"/>
  <c r="H131" i="2"/>
  <c r="I131" i="2"/>
  <c r="J131" i="2"/>
  <c r="K131" i="2"/>
  <c r="L131" i="2"/>
  <c r="H132" i="2"/>
  <c r="I132" i="2"/>
  <c r="J132" i="2"/>
  <c r="K132" i="2"/>
  <c r="L132" i="2"/>
  <c r="H133" i="2"/>
  <c r="I133" i="2"/>
  <c r="J133" i="2"/>
  <c r="K133" i="2"/>
  <c r="L133" i="2"/>
  <c r="H134" i="2"/>
  <c r="I134" i="2"/>
  <c r="J134" i="2"/>
  <c r="K134" i="2"/>
  <c r="L134" i="2"/>
  <c r="H135" i="2"/>
  <c r="I135" i="2"/>
  <c r="J135" i="2"/>
  <c r="K135" i="2"/>
  <c r="L135" i="2"/>
  <c r="H136" i="2"/>
  <c r="I136" i="2"/>
  <c r="J136" i="2"/>
  <c r="K136" i="2"/>
  <c r="L136" i="2"/>
  <c r="H137" i="2"/>
  <c r="I137" i="2"/>
  <c r="J137" i="2"/>
  <c r="K137" i="2"/>
  <c r="L137" i="2"/>
  <c r="H138" i="2"/>
  <c r="I138" i="2"/>
  <c r="J138" i="2"/>
  <c r="K138" i="2"/>
  <c r="L138" i="2"/>
  <c r="H139" i="2"/>
  <c r="I139" i="2"/>
  <c r="J139" i="2"/>
  <c r="K139" i="2"/>
  <c r="L139" i="2"/>
  <c r="H140" i="2"/>
  <c r="I140" i="2"/>
  <c r="J140" i="2"/>
  <c r="K140" i="2"/>
  <c r="L140" i="2"/>
  <c r="H141" i="2"/>
  <c r="I141" i="2"/>
  <c r="J141" i="2"/>
  <c r="K141" i="2"/>
  <c r="L141" i="2"/>
  <c r="H142" i="2"/>
  <c r="I142" i="2"/>
  <c r="J142" i="2"/>
  <c r="K142" i="2"/>
  <c r="L142" i="2"/>
  <c r="H143" i="2"/>
  <c r="I143" i="2"/>
  <c r="J143" i="2"/>
  <c r="K143" i="2"/>
  <c r="L143" i="2"/>
  <c r="H144" i="2"/>
  <c r="I144" i="2"/>
  <c r="J144" i="2"/>
  <c r="K144" i="2"/>
  <c r="L144" i="2"/>
  <c r="H145" i="2"/>
  <c r="I145" i="2"/>
  <c r="J145" i="2"/>
  <c r="K145" i="2"/>
  <c r="L145" i="2"/>
  <c r="H146" i="2"/>
  <c r="I146" i="2"/>
  <c r="J146" i="2"/>
  <c r="K146" i="2"/>
  <c r="L146" i="2"/>
  <c r="H147" i="2"/>
  <c r="I147" i="2"/>
  <c r="J147" i="2"/>
  <c r="K147" i="2"/>
  <c r="L147" i="2"/>
  <c r="H148" i="2"/>
  <c r="I148" i="2"/>
  <c r="J148" i="2"/>
  <c r="K148" i="2"/>
  <c r="L148" i="2"/>
  <c r="H149" i="2"/>
  <c r="I149" i="2"/>
  <c r="J149" i="2"/>
  <c r="K149" i="2"/>
  <c r="L149" i="2"/>
  <c r="H150" i="2"/>
  <c r="I150" i="2"/>
  <c r="J150" i="2"/>
  <c r="K150" i="2"/>
  <c r="L150" i="2"/>
  <c r="H151" i="2"/>
  <c r="I151" i="2"/>
  <c r="J151" i="2"/>
  <c r="K151" i="2"/>
  <c r="L151" i="2"/>
  <c r="H152" i="2"/>
  <c r="I152" i="2"/>
  <c r="J152" i="2"/>
  <c r="K152" i="2"/>
  <c r="L152" i="2"/>
  <c r="H153" i="2"/>
  <c r="I153" i="2"/>
  <c r="J153" i="2"/>
  <c r="K153" i="2"/>
  <c r="L153" i="2"/>
  <c r="H154" i="2"/>
  <c r="I154" i="2"/>
  <c r="J154" i="2"/>
  <c r="K154" i="2"/>
  <c r="L154" i="2"/>
  <c r="H155" i="2"/>
  <c r="I155" i="2"/>
  <c r="J155" i="2"/>
  <c r="K155" i="2"/>
  <c r="L155" i="2"/>
  <c r="H156" i="2"/>
  <c r="I156" i="2"/>
  <c r="J156" i="2"/>
  <c r="K156" i="2"/>
  <c r="L156" i="2"/>
  <c r="H157" i="2"/>
  <c r="I157" i="2"/>
  <c r="J157" i="2"/>
  <c r="K157" i="2"/>
  <c r="L157" i="2"/>
  <c r="H158" i="2"/>
  <c r="I158" i="2"/>
  <c r="J158" i="2"/>
  <c r="K158" i="2"/>
  <c r="L158" i="2"/>
  <c r="H159" i="2"/>
  <c r="I159" i="2"/>
  <c r="J159" i="2"/>
  <c r="K159" i="2"/>
  <c r="L159" i="2"/>
  <c r="H160" i="2"/>
  <c r="I160" i="2"/>
  <c r="J160" i="2"/>
  <c r="K160" i="2"/>
  <c r="L160" i="2"/>
  <c r="H161" i="2"/>
  <c r="I161" i="2"/>
  <c r="J161" i="2"/>
  <c r="K161" i="2"/>
  <c r="L161" i="2"/>
  <c r="H162" i="2"/>
  <c r="I162" i="2"/>
  <c r="J162" i="2"/>
  <c r="K162" i="2"/>
  <c r="L162" i="2"/>
  <c r="H163" i="2"/>
  <c r="I163" i="2"/>
  <c r="J163" i="2"/>
  <c r="K163" i="2"/>
  <c r="L163" i="2"/>
  <c r="H164" i="2"/>
  <c r="I164" i="2"/>
  <c r="J164" i="2"/>
  <c r="K164" i="2"/>
  <c r="L164" i="2"/>
  <c r="H165" i="2"/>
  <c r="I165" i="2"/>
  <c r="J165" i="2"/>
  <c r="K165" i="2"/>
  <c r="L165" i="2"/>
  <c r="H166" i="2"/>
  <c r="I166" i="2"/>
  <c r="J166" i="2"/>
  <c r="K166" i="2"/>
  <c r="L166" i="2"/>
  <c r="H167" i="2"/>
  <c r="I167" i="2"/>
  <c r="J167" i="2"/>
  <c r="K167" i="2"/>
  <c r="L167" i="2"/>
  <c r="H168" i="2"/>
  <c r="I168" i="2"/>
  <c r="J168" i="2"/>
  <c r="K168" i="2"/>
  <c r="L168" i="2"/>
  <c r="H169" i="2"/>
  <c r="I169" i="2"/>
  <c r="J169" i="2"/>
  <c r="K169" i="2"/>
  <c r="L169" i="2"/>
  <c r="H170" i="2"/>
  <c r="I170" i="2"/>
  <c r="J170" i="2"/>
  <c r="K170" i="2"/>
  <c r="L170" i="2"/>
  <c r="H171" i="2"/>
  <c r="I171" i="2"/>
  <c r="J171" i="2"/>
  <c r="K171" i="2"/>
  <c r="L171" i="2"/>
  <c r="H172" i="2"/>
  <c r="I172" i="2"/>
  <c r="J172" i="2"/>
  <c r="K172" i="2"/>
  <c r="L172" i="2"/>
  <c r="H173" i="2"/>
  <c r="I173" i="2"/>
  <c r="J173" i="2"/>
  <c r="K173" i="2"/>
  <c r="L173" i="2"/>
  <c r="H174" i="2"/>
  <c r="I174" i="2"/>
  <c r="J174" i="2"/>
  <c r="K174" i="2"/>
  <c r="L174" i="2"/>
  <c r="H175" i="2"/>
  <c r="I175" i="2"/>
  <c r="J175" i="2"/>
  <c r="K175" i="2"/>
  <c r="L175" i="2"/>
  <c r="H176" i="2"/>
  <c r="I176" i="2"/>
  <c r="J176" i="2"/>
  <c r="K176" i="2"/>
  <c r="L176" i="2"/>
  <c r="H177" i="2"/>
  <c r="I177" i="2"/>
  <c r="J177" i="2"/>
  <c r="K177" i="2"/>
  <c r="L177" i="2"/>
  <c r="H178" i="2"/>
  <c r="I178" i="2"/>
  <c r="J178" i="2"/>
  <c r="K178" i="2"/>
  <c r="L178" i="2"/>
  <c r="H179" i="2"/>
  <c r="I179" i="2"/>
  <c r="J179" i="2"/>
  <c r="K179" i="2"/>
  <c r="L179" i="2"/>
  <c r="H180" i="2"/>
  <c r="I180" i="2"/>
  <c r="J180" i="2"/>
  <c r="K180" i="2"/>
  <c r="L180" i="2"/>
  <c r="H181" i="2"/>
  <c r="I181" i="2"/>
  <c r="J181" i="2"/>
  <c r="K181" i="2"/>
  <c r="L181" i="2"/>
  <c r="H182" i="2"/>
  <c r="I182" i="2"/>
  <c r="J182" i="2"/>
  <c r="K182" i="2"/>
  <c r="L182" i="2"/>
  <c r="H183" i="2"/>
  <c r="I183" i="2"/>
  <c r="J183" i="2"/>
  <c r="K183" i="2"/>
  <c r="L183" i="2"/>
  <c r="H184" i="2"/>
  <c r="I184" i="2"/>
  <c r="J184" i="2"/>
  <c r="K184" i="2"/>
  <c r="L184" i="2"/>
  <c r="H185" i="2"/>
  <c r="I185" i="2"/>
  <c r="J185" i="2"/>
  <c r="K185" i="2"/>
  <c r="L185" i="2"/>
  <c r="H186" i="2"/>
  <c r="I186" i="2"/>
  <c r="J186" i="2"/>
  <c r="K186" i="2"/>
  <c r="L186" i="2"/>
  <c r="H187" i="2"/>
  <c r="I187" i="2"/>
  <c r="J187" i="2"/>
  <c r="K187" i="2"/>
  <c r="L187" i="2"/>
  <c r="H188" i="2"/>
  <c r="I188" i="2"/>
  <c r="J188" i="2"/>
  <c r="K188" i="2"/>
  <c r="L188" i="2"/>
  <c r="H189" i="2"/>
  <c r="I189" i="2"/>
  <c r="J189" i="2"/>
  <c r="K189" i="2"/>
  <c r="L189" i="2"/>
  <c r="H190" i="2"/>
  <c r="I190" i="2"/>
  <c r="J190" i="2"/>
  <c r="K190" i="2"/>
  <c r="L190" i="2"/>
  <c r="H191" i="2"/>
  <c r="I191" i="2"/>
  <c r="J191" i="2"/>
  <c r="K191" i="2"/>
  <c r="L191" i="2"/>
  <c r="H192" i="2"/>
  <c r="I192" i="2"/>
  <c r="J192" i="2"/>
  <c r="K192" i="2"/>
  <c r="L192" i="2"/>
  <c r="H193" i="2"/>
  <c r="I193" i="2"/>
  <c r="J193" i="2"/>
  <c r="K193" i="2"/>
  <c r="L193" i="2"/>
  <c r="H194" i="2"/>
  <c r="I194" i="2"/>
  <c r="J194" i="2"/>
  <c r="K194" i="2"/>
  <c r="L194" i="2"/>
  <c r="H195" i="2"/>
  <c r="I195" i="2"/>
  <c r="J195" i="2"/>
  <c r="K195" i="2"/>
  <c r="L195" i="2"/>
  <c r="H196" i="2"/>
  <c r="I196" i="2"/>
  <c r="J196" i="2"/>
  <c r="K196" i="2"/>
  <c r="L196" i="2"/>
  <c r="H197" i="2"/>
  <c r="I197" i="2"/>
  <c r="J197" i="2"/>
  <c r="K197" i="2"/>
  <c r="L197" i="2"/>
  <c r="H198" i="2"/>
  <c r="I198" i="2"/>
  <c r="J198" i="2"/>
  <c r="K198" i="2"/>
  <c r="L198" i="2"/>
  <c r="H199" i="2"/>
  <c r="I199" i="2"/>
  <c r="J199" i="2"/>
  <c r="K199" i="2"/>
  <c r="L199" i="2"/>
  <c r="H200" i="2"/>
  <c r="I200" i="2"/>
  <c r="J200" i="2"/>
  <c r="K200" i="2"/>
  <c r="L200" i="2"/>
  <c r="H201" i="2"/>
  <c r="I201" i="2"/>
  <c r="J201" i="2"/>
  <c r="K201" i="2"/>
  <c r="L201" i="2"/>
  <c r="H202" i="2"/>
  <c r="I202" i="2"/>
  <c r="J202" i="2"/>
  <c r="K202" i="2"/>
  <c r="L202" i="2"/>
  <c r="H203" i="2"/>
  <c r="I203" i="2"/>
  <c r="J203" i="2"/>
  <c r="K203" i="2"/>
  <c r="L203" i="2"/>
  <c r="H204" i="2"/>
  <c r="I204" i="2"/>
  <c r="J204" i="2"/>
  <c r="K204" i="2"/>
  <c r="L204" i="2"/>
  <c r="H205" i="2"/>
  <c r="I205" i="2"/>
  <c r="J205" i="2"/>
  <c r="K205" i="2"/>
  <c r="L205" i="2"/>
  <c r="H206" i="2"/>
  <c r="I206" i="2"/>
  <c r="J206" i="2"/>
  <c r="K206" i="2"/>
  <c r="L206" i="2"/>
  <c r="H207" i="2"/>
  <c r="I207" i="2"/>
  <c r="J207" i="2"/>
  <c r="K207" i="2"/>
  <c r="L207" i="2"/>
  <c r="H208" i="2"/>
  <c r="I208" i="2"/>
  <c r="J208" i="2"/>
  <c r="K208" i="2"/>
  <c r="L208" i="2"/>
  <c r="H209" i="2"/>
  <c r="I209" i="2"/>
  <c r="J209" i="2"/>
  <c r="K209" i="2"/>
  <c r="L209" i="2"/>
  <c r="H210" i="2"/>
  <c r="I210" i="2"/>
  <c r="J210" i="2"/>
  <c r="K210" i="2"/>
  <c r="L210" i="2"/>
  <c r="H211" i="2"/>
  <c r="I211" i="2"/>
  <c r="J211" i="2"/>
  <c r="K211" i="2"/>
  <c r="L211" i="2"/>
  <c r="H212" i="2"/>
  <c r="I212" i="2"/>
  <c r="J212" i="2"/>
  <c r="K212" i="2"/>
  <c r="L212" i="2"/>
  <c r="H213" i="2"/>
  <c r="I213" i="2"/>
  <c r="J213" i="2"/>
  <c r="K213" i="2"/>
  <c r="L213" i="2"/>
  <c r="H214" i="2"/>
  <c r="I214" i="2"/>
  <c r="J214" i="2"/>
  <c r="K214" i="2"/>
  <c r="L214" i="2"/>
  <c r="H215" i="2"/>
  <c r="I215" i="2"/>
  <c r="J215" i="2"/>
  <c r="K215" i="2"/>
  <c r="L215" i="2"/>
  <c r="H216" i="2"/>
  <c r="I216" i="2"/>
  <c r="J216" i="2"/>
  <c r="K216" i="2"/>
  <c r="L216" i="2"/>
  <c r="I2" i="2"/>
  <c r="J2" i="2"/>
  <c r="K2" i="2"/>
  <c r="L2" i="2"/>
  <c r="H2" i="2"/>
  <c r="G148" i="3"/>
  <c r="H148" i="3" s="1"/>
  <c r="I139" i="3" s="1"/>
  <c r="G147" i="3"/>
  <c r="H147" i="3" s="1"/>
  <c r="I138" i="3" s="1"/>
  <c r="G146" i="3"/>
  <c r="H146" i="3" s="1"/>
  <c r="I137" i="3" s="1"/>
  <c r="G145" i="3"/>
  <c r="H145" i="3" s="1"/>
  <c r="I136" i="3" s="1"/>
  <c r="G144" i="3"/>
  <c r="H144" i="3" s="1"/>
  <c r="I135" i="3" s="1"/>
  <c r="G139" i="3"/>
  <c r="H139" i="3" s="1"/>
  <c r="G138" i="3"/>
  <c r="H138" i="3" s="1"/>
  <c r="G137" i="3"/>
  <c r="H137" i="3" s="1"/>
  <c r="G136" i="3"/>
  <c r="H136" i="3" s="1"/>
  <c r="G135" i="3"/>
  <c r="H135" i="3" s="1"/>
  <c r="G111" i="3"/>
  <c r="B127" i="3" s="1"/>
  <c r="G112" i="3"/>
  <c r="D128" i="3" s="1"/>
  <c r="G113" i="3"/>
  <c r="B129" i="3" s="1"/>
  <c r="G114" i="3"/>
  <c r="D130" i="3" s="1"/>
  <c r="G110" i="3"/>
  <c r="C126" i="3" s="1"/>
  <c r="G85" i="3"/>
  <c r="B93" i="3" s="1"/>
  <c r="G86" i="3"/>
  <c r="D94" i="3" s="1"/>
  <c r="G87" i="3"/>
  <c r="B95" i="3" s="1"/>
  <c r="G88" i="3"/>
  <c r="E96" i="3" s="1"/>
  <c r="G84" i="3"/>
  <c r="C92" i="3" s="1"/>
  <c r="O60" i="3"/>
  <c r="P60" i="3"/>
  <c r="P61" i="3"/>
  <c r="P62" i="3"/>
  <c r="P63" i="3"/>
  <c r="P64" i="3"/>
  <c r="P65" i="3"/>
  <c r="O61" i="3"/>
  <c r="O62" i="3"/>
  <c r="O63" i="3"/>
  <c r="O64" i="3"/>
  <c r="O65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I61" i="3"/>
  <c r="I62" i="3"/>
  <c r="I63" i="3"/>
  <c r="I64" i="3"/>
  <c r="I65" i="3"/>
  <c r="I66" i="3"/>
  <c r="I60" i="3"/>
  <c r="P42" i="3"/>
  <c r="Q42" i="3"/>
  <c r="P43" i="3"/>
  <c r="Q43" i="3"/>
  <c r="P44" i="3"/>
  <c r="Q44" i="3"/>
  <c r="P45" i="3"/>
  <c r="Q45" i="3"/>
  <c r="P46" i="3"/>
  <c r="Q46" i="3"/>
  <c r="P47" i="3"/>
  <c r="Q47" i="3"/>
  <c r="O43" i="3"/>
  <c r="O44" i="3"/>
  <c r="O45" i="3"/>
  <c r="O46" i="3"/>
  <c r="O47" i="3"/>
  <c r="O42" i="3"/>
  <c r="J42" i="3"/>
  <c r="K42" i="3"/>
  <c r="J43" i="3"/>
  <c r="K43" i="3"/>
  <c r="J44" i="3"/>
  <c r="K44" i="3"/>
  <c r="J45" i="3"/>
  <c r="K45" i="3"/>
  <c r="J46" i="3"/>
  <c r="K46" i="3"/>
  <c r="J47" i="3"/>
  <c r="K47" i="3"/>
  <c r="I43" i="3"/>
  <c r="I44" i="3"/>
  <c r="I45" i="3"/>
  <c r="I46" i="3"/>
  <c r="I47" i="3"/>
  <c r="I42" i="3"/>
  <c r="P25" i="3"/>
  <c r="P26" i="3"/>
  <c r="P27" i="3"/>
  <c r="P28" i="3"/>
  <c r="P29" i="3"/>
  <c r="O26" i="3"/>
  <c r="O27" i="3"/>
  <c r="O28" i="3"/>
  <c r="O29" i="3"/>
  <c r="O25" i="3"/>
  <c r="J25" i="3"/>
  <c r="K25" i="3"/>
  <c r="J26" i="3"/>
  <c r="K26" i="3"/>
  <c r="J27" i="3"/>
  <c r="K27" i="3"/>
  <c r="J28" i="3"/>
  <c r="K28" i="3"/>
  <c r="J29" i="3"/>
  <c r="K29" i="3"/>
  <c r="I26" i="3"/>
  <c r="I27" i="3"/>
  <c r="I28" i="3"/>
  <c r="I29" i="3"/>
  <c r="I25" i="3"/>
  <c r="P5" i="3"/>
  <c r="P6" i="3"/>
  <c r="P7" i="3"/>
  <c r="P8" i="3"/>
  <c r="P9" i="3"/>
  <c r="P10" i="3"/>
  <c r="P11" i="3"/>
  <c r="P12" i="3"/>
  <c r="O6" i="3"/>
  <c r="O7" i="3"/>
  <c r="O8" i="3"/>
  <c r="O9" i="3"/>
  <c r="O10" i="3"/>
  <c r="O11" i="3"/>
  <c r="O12" i="3"/>
  <c r="O5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I6" i="3"/>
  <c r="I7" i="3"/>
  <c r="I8" i="3"/>
  <c r="I9" i="3"/>
  <c r="I10" i="3"/>
  <c r="I11" i="3"/>
  <c r="I12" i="3"/>
  <c r="I5" i="3"/>
  <c r="C495" i="3" l="1"/>
  <c r="C486" i="3"/>
  <c r="E493" i="3"/>
  <c r="D489" i="3"/>
  <c r="D492" i="3"/>
  <c r="D496" i="3"/>
  <c r="C491" i="3"/>
  <c r="C488" i="3"/>
  <c r="D487" i="3"/>
  <c r="D485" i="3"/>
  <c r="E498" i="3"/>
  <c r="D497" i="3"/>
  <c r="C496" i="3"/>
  <c r="E494" i="3"/>
  <c r="D493" i="3"/>
  <c r="C492" i="3"/>
  <c r="E490" i="3"/>
  <c r="E487" i="3"/>
  <c r="E485" i="3"/>
  <c r="E497" i="3"/>
  <c r="C485" i="3"/>
  <c r="E488" i="3"/>
  <c r="E486" i="3"/>
  <c r="C489" i="3"/>
  <c r="D498" i="3"/>
  <c r="C497" i="3"/>
  <c r="E495" i="3"/>
  <c r="D494" i="3"/>
  <c r="C493" i="3"/>
  <c r="E491" i="3"/>
  <c r="D490" i="3"/>
  <c r="C487" i="3"/>
  <c r="D488" i="3"/>
  <c r="D486" i="3"/>
  <c r="E489" i="3"/>
  <c r="C498" i="3"/>
  <c r="E496" i="3"/>
  <c r="D495" i="3"/>
  <c r="C494" i="3"/>
  <c r="C121" i="3"/>
  <c r="F122" i="3"/>
  <c r="F121" i="3"/>
  <c r="F120" i="3"/>
  <c r="F119" i="3"/>
  <c r="F118" i="3"/>
  <c r="F126" i="3"/>
  <c r="G130" i="3"/>
  <c r="C130" i="3"/>
  <c r="E129" i="3"/>
  <c r="G128" i="3"/>
  <c r="C128" i="3"/>
  <c r="E127" i="3"/>
  <c r="C120" i="3"/>
  <c r="E122" i="3"/>
  <c r="E121" i="3"/>
  <c r="E120" i="3"/>
  <c r="E119" i="3"/>
  <c r="E118" i="3"/>
  <c r="E126" i="3"/>
  <c r="F130" i="3"/>
  <c r="B130" i="3"/>
  <c r="D129" i="3"/>
  <c r="F128" i="3"/>
  <c r="B128" i="3"/>
  <c r="D127" i="3"/>
  <c r="C118" i="3"/>
  <c r="C119" i="3"/>
  <c r="D122" i="3"/>
  <c r="D121" i="3"/>
  <c r="D120" i="3"/>
  <c r="D119" i="3"/>
  <c r="D118" i="3"/>
  <c r="D126" i="3"/>
  <c r="E130" i="3"/>
  <c r="G129" i="3"/>
  <c r="C129" i="3"/>
  <c r="E128" i="3"/>
  <c r="G127" i="3"/>
  <c r="C127" i="3"/>
  <c r="C122" i="3"/>
  <c r="G122" i="3"/>
  <c r="G121" i="3"/>
  <c r="G120" i="3"/>
  <c r="G119" i="3"/>
  <c r="G118" i="3"/>
  <c r="G126" i="3"/>
  <c r="F129" i="3"/>
  <c r="F127" i="3"/>
  <c r="D390" i="3"/>
  <c r="D392" i="3"/>
  <c r="I401" i="3"/>
  <c r="J401" i="3"/>
  <c r="O402" i="3"/>
  <c r="Q401" i="3"/>
  <c r="K402" i="3"/>
  <c r="K400" i="3"/>
  <c r="O401" i="3"/>
  <c r="P401" i="3"/>
  <c r="D350" i="3"/>
  <c r="I400" i="3"/>
  <c r="J402" i="3"/>
  <c r="J400" i="3"/>
  <c r="Q402" i="3"/>
  <c r="Q400" i="3"/>
  <c r="I402" i="3"/>
  <c r="P402" i="3"/>
  <c r="D391" i="3"/>
  <c r="D394" i="3"/>
  <c r="D393" i="3"/>
  <c r="D387" i="3"/>
  <c r="D352" i="3"/>
  <c r="D351" i="3"/>
  <c r="D349" i="3"/>
  <c r="D348" i="3"/>
  <c r="P285" i="3"/>
  <c r="O285" i="3"/>
  <c r="L208" i="3"/>
  <c r="Q212" i="3"/>
  <c r="P208" i="3"/>
  <c r="Q213" i="3"/>
  <c r="Q209" i="3"/>
  <c r="Q205" i="3"/>
  <c r="R213" i="3"/>
  <c r="P212" i="3"/>
  <c r="M208" i="3"/>
  <c r="L213" i="3"/>
  <c r="O213" i="3"/>
  <c r="M212" i="3"/>
  <c r="R205" i="3"/>
  <c r="L212" i="3"/>
  <c r="N213" i="3"/>
  <c r="Q208" i="3"/>
  <c r="N205" i="3"/>
  <c r="O211" i="3"/>
  <c r="P211" i="3"/>
  <c r="N211" i="3"/>
  <c r="M211" i="3"/>
  <c r="L211" i="3"/>
  <c r="R211" i="3"/>
  <c r="R209" i="3"/>
  <c r="N209" i="3"/>
  <c r="H207" i="3"/>
  <c r="M213" i="3"/>
  <c r="O212" i="3"/>
  <c r="Q211" i="3"/>
  <c r="M209" i="3"/>
  <c r="O208" i="3"/>
  <c r="M205" i="3"/>
  <c r="O204" i="3"/>
  <c r="P204" i="3"/>
  <c r="H206" i="3"/>
  <c r="Q206" i="3" s="1"/>
  <c r="L204" i="3"/>
  <c r="R212" i="3"/>
  <c r="P209" i="3"/>
  <c r="R208" i="3"/>
  <c r="P205" i="3"/>
  <c r="R204" i="3"/>
  <c r="N204" i="3"/>
  <c r="H210" i="3"/>
  <c r="L209" i="3"/>
  <c r="L205" i="3"/>
  <c r="Q204" i="3"/>
  <c r="N188" i="3"/>
  <c r="P188" i="3"/>
  <c r="H194" i="3"/>
  <c r="Q194" i="3" s="1"/>
  <c r="Q197" i="3"/>
  <c r="Q189" i="3"/>
  <c r="H193" i="3"/>
  <c r="L193" i="3" s="1"/>
  <c r="H190" i="3"/>
  <c r="Q190" i="3" s="1"/>
  <c r="N195" i="3"/>
  <c r="R195" i="3"/>
  <c r="L195" i="3"/>
  <c r="P195" i="3"/>
  <c r="O195" i="3"/>
  <c r="M195" i="3"/>
  <c r="N191" i="3"/>
  <c r="R191" i="3"/>
  <c r="L191" i="3"/>
  <c r="O191" i="3"/>
  <c r="P191" i="3"/>
  <c r="M191" i="3"/>
  <c r="O196" i="3"/>
  <c r="M196" i="3"/>
  <c r="Q196" i="3"/>
  <c r="L196" i="3"/>
  <c r="P196" i="3"/>
  <c r="N196" i="3"/>
  <c r="R196" i="3"/>
  <c r="O192" i="3"/>
  <c r="M192" i="3"/>
  <c r="L192" i="3"/>
  <c r="P192" i="3"/>
  <c r="Q192" i="3"/>
  <c r="N192" i="3"/>
  <c r="R192" i="3"/>
  <c r="Q188" i="3"/>
  <c r="M188" i="3"/>
  <c r="O197" i="3"/>
  <c r="Q195" i="3"/>
  <c r="Q191" i="3"/>
  <c r="L190" i="3"/>
  <c r="O189" i="3"/>
  <c r="N197" i="3"/>
  <c r="R193" i="3"/>
  <c r="N189" i="3"/>
  <c r="L188" i="3"/>
  <c r="O188" i="3"/>
  <c r="M197" i="3"/>
  <c r="R194" i="3"/>
  <c r="M189" i="3"/>
  <c r="R197" i="3"/>
  <c r="N193" i="3"/>
  <c r="R189" i="3"/>
  <c r="R188" i="3"/>
  <c r="P197" i="3"/>
  <c r="P193" i="3"/>
  <c r="P189" i="3"/>
  <c r="D170" i="3"/>
  <c r="D178" i="3"/>
  <c r="D176" i="3"/>
  <c r="D180" i="3"/>
  <c r="B120" i="3"/>
  <c r="B122" i="3"/>
  <c r="B118" i="3"/>
  <c r="B121" i="3"/>
  <c r="B119" i="3"/>
  <c r="B126" i="3"/>
  <c r="G103" i="3"/>
  <c r="G101" i="3"/>
  <c r="C96" i="3"/>
  <c r="C103" i="3"/>
  <c r="F101" i="3"/>
  <c r="F94" i="3"/>
  <c r="E102" i="3"/>
  <c r="C101" i="3"/>
  <c r="B94" i="3"/>
  <c r="D102" i="3"/>
  <c r="B101" i="3"/>
  <c r="F99" i="3"/>
  <c r="F103" i="3"/>
  <c r="D100" i="3"/>
  <c r="F96" i="3"/>
  <c r="E95" i="3"/>
  <c r="B99" i="3"/>
  <c r="D99" i="3"/>
  <c r="E103" i="3"/>
  <c r="G102" i="3"/>
  <c r="C102" i="3"/>
  <c r="E101" i="3"/>
  <c r="G100" i="3"/>
  <c r="C100" i="3"/>
  <c r="E100" i="3"/>
  <c r="G96" i="3"/>
  <c r="B96" i="3"/>
  <c r="E99" i="3"/>
  <c r="B103" i="3"/>
  <c r="D96" i="3"/>
  <c r="D95" i="3"/>
  <c r="G99" i="3"/>
  <c r="C99" i="3"/>
  <c r="D103" i="3"/>
  <c r="F102" i="3"/>
  <c r="B102" i="3"/>
  <c r="D101" i="3"/>
  <c r="F100" i="3"/>
  <c r="B100" i="3"/>
  <c r="F92" i="3"/>
  <c r="G94" i="3"/>
  <c r="C94" i="3"/>
  <c r="E93" i="3"/>
  <c r="D93" i="3"/>
  <c r="E92" i="3"/>
  <c r="B92" i="3"/>
  <c r="D92" i="3"/>
  <c r="G95" i="3"/>
  <c r="C95" i="3"/>
  <c r="E94" i="3"/>
  <c r="G93" i="3"/>
  <c r="C93" i="3"/>
  <c r="G92" i="3"/>
  <c r="F95" i="3"/>
  <c r="F93" i="3"/>
  <c r="O207" i="3" l="1"/>
  <c r="P207" i="3"/>
  <c r="N207" i="3"/>
  <c r="M207" i="3"/>
  <c r="L207" i="3"/>
  <c r="R207" i="3"/>
  <c r="L194" i="3"/>
  <c r="N190" i="3"/>
  <c r="M210" i="3"/>
  <c r="N210" i="3"/>
  <c r="R210" i="3"/>
  <c r="L210" i="3"/>
  <c r="O210" i="3"/>
  <c r="P210" i="3"/>
  <c r="M206" i="3"/>
  <c r="N206" i="3"/>
  <c r="R206" i="3"/>
  <c r="L206" i="3"/>
  <c r="P206" i="3"/>
  <c r="O206" i="3"/>
  <c r="Q207" i="3"/>
  <c r="Q210" i="3"/>
  <c r="M193" i="3"/>
  <c r="R190" i="3"/>
  <c r="P190" i="3"/>
  <c r="P194" i="3"/>
  <c r="N194" i="3"/>
  <c r="O193" i="3"/>
  <c r="Q193" i="3"/>
  <c r="M190" i="3"/>
  <c r="O190" i="3"/>
  <c r="M194" i="3"/>
  <c r="O194" i="3"/>
</calcChain>
</file>

<file path=xl/sharedStrings.xml><?xml version="1.0" encoding="utf-8"?>
<sst xmlns="http://schemas.openxmlformats.org/spreadsheetml/2006/main" count="10261" uniqueCount="588">
  <si>
    <t>V jakém městě žijete?</t>
  </si>
  <si>
    <t>Určete, které prostředky jsou pro Vás důležitým zdrojem informací  recenzí o produktech. [Internetové články]</t>
  </si>
  <si>
    <t>Určete, které prostředky jsou pro Vás důležitým zdrojem informací  recenzí o produktech. [Listové zdroje (noviny, časopisy,...)]</t>
  </si>
  <si>
    <t>Určete, které prostředky jsou pro Vás důležitým zdrojem informací  recenzí o produktech. [Televize, televizní reklamy]</t>
  </si>
  <si>
    <t>Určete, které prostředky jsou pro Vás důležitým zdrojem informací  recenzí o produktech. [Rádio, rádiové reklamy]</t>
  </si>
  <si>
    <t>Určete, které prostředky jsou pro Vás důležitým zdrojem informací  recenzí o produktech. [Sociální sítě, influenceři, ...]</t>
  </si>
  <si>
    <t>Používáte sociální sítě? Případně za jakým účelem?</t>
  </si>
  <si>
    <t>Vyberte prosím, které sociální sítě používáte nejvíce. [Youtube]</t>
  </si>
  <si>
    <t>Vyberte prosím, které sociální sítě používáte nejvíce. [Instagram]</t>
  </si>
  <si>
    <t>Vyberte prosím, které sociální sítě používáte nejvíce. [Facebook]</t>
  </si>
  <si>
    <t>Vyberte prosím, které sociální sítě používáte nejvíce. [TikTok]</t>
  </si>
  <si>
    <t>Vyberte prosím, které sociální sítě používáte nejvíce. [WhatsApp]</t>
  </si>
  <si>
    <t>Vyberte prosím, které sociální sítě používáte nejvíce. [Twitter]</t>
  </si>
  <si>
    <t>Vyberte prosím, které sociální sítě používáte nejvíce. [Linkedin]</t>
  </si>
  <si>
    <t>Vyberte prosím, které sociální sítě používáte nejvíce. [Twitch]</t>
  </si>
  <si>
    <t>Vyberte prosím, které sociální sítě používáte nejvíce. [HeroHero]</t>
  </si>
  <si>
    <t>Vyberte prosím, které sociální sítě používáte nejvíce. [Patreon]</t>
  </si>
  <si>
    <t>Použijte toto pole pro případné doplnění možností sociálních sítí.</t>
  </si>
  <si>
    <t>Co se Vám vybaví pod pojmem influencer?</t>
  </si>
  <si>
    <t>Na škále uveďte jak moc velký vliv mají dle Vás influenceři na své sledující.</t>
  </si>
  <si>
    <t>Kolik influencerů pravidelně sledujete?</t>
  </si>
  <si>
    <t>Kolik času odhadem strávíte denně sledováním tvůrců na sociálních sítí?</t>
  </si>
  <si>
    <t>Máte tendenci více důvěřovat influencerům s větším počtem sledujících?</t>
  </si>
  <si>
    <t>V jaké míře věříte recenzi a doporučením od influencera?</t>
  </si>
  <si>
    <t xml:space="preserve">Využil/a jste někdy akci propagovanou influencerem? </t>
  </si>
  <si>
    <t>Jak reagujete na spolupráce a propagace influencerů s firmami na sociálních sítích?</t>
  </si>
  <si>
    <t>Změnil Vám někdy influencer názor na produkt, nebo přímo značku? Případně Vás odradil od koupi produktu?</t>
  </si>
  <si>
    <t>Zakoupil/a jste někdy produkt na základě doporučení influencerem?</t>
  </si>
  <si>
    <t>Pokud jste odpověděl/a ano, co to bylo za typ produktu?</t>
  </si>
  <si>
    <t>Byl/a jste s produktem spokojen/a?</t>
  </si>
  <si>
    <t>Co Vás konkrétně přesvědčilo ke koupi daného produktu na základě doporučení od influencera?</t>
  </si>
  <si>
    <t>Pokud jste zaškrtl/a, že už byste znovu produkt na základě doporučení influencera nezakoupil/a, uveďte stručně prosím proč?</t>
  </si>
  <si>
    <t>Pokud jste odpověděl/a ne, proč jste si dle doporučení produkt nezakoupil/a?</t>
  </si>
  <si>
    <t>Pokud jste odpověděl/a, že stále uvažujete o zakoupení produktu na základě doporučení, z jakého důvodu?</t>
  </si>
  <si>
    <t>Kolik Vám je let?</t>
  </si>
  <si>
    <t>Jaké je Vaše pohlaví?</t>
  </si>
  <si>
    <t>Jaké je Vaše nejvyšší dosažené vzdělání?</t>
  </si>
  <si>
    <t>Jaká je Vaše pracovní situace? Jsem:</t>
  </si>
  <si>
    <t>Praha</t>
  </si>
  <si>
    <t>Důležitý</t>
  </si>
  <si>
    <t>Nesleduji tento zdroj</t>
  </si>
  <si>
    <t>Méně důležitý</t>
  </si>
  <si>
    <t>Komunikace, chatování, Sleduji ostatní uživatele</t>
  </si>
  <si>
    <t>Chodici reklama</t>
  </si>
  <si>
    <t>5 a méně</t>
  </si>
  <si>
    <t>1-2 hodiny</t>
  </si>
  <si>
    <t>Ne, počet sledujících pro mě není podstatný.</t>
  </si>
  <si>
    <t>Ne</t>
  </si>
  <si>
    <t>Nevadí mi v určité míře (počet spoluprácí je menší než počet běžných příspěvků)</t>
  </si>
  <si>
    <t>Ne, nezměnil., Ne, neodradil.</t>
  </si>
  <si>
    <t>Ne.</t>
  </si>
  <si>
    <t>produkty se nepohybují v oblasti mého zájmu</t>
  </si>
  <si>
    <t>20–26 let</t>
  </si>
  <si>
    <t>Žena</t>
  </si>
  <si>
    <t>Středoškolské s maturitou</t>
  </si>
  <si>
    <t>Student</t>
  </si>
  <si>
    <t>Olomouc</t>
  </si>
  <si>
    <t>Nedůležitý</t>
  </si>
  <si>
    <t>Komunikace, chatování</t>
  </si>
  <si>
    <t>Signal</t>
  </si>
  <si>
    <t>Chodící reklama</t>
  </si>
  <si>
    <t>Méně než hodinu</t>
  </si>
  <si>
    <t>Ano</t>
  </si>
  <si>
    <t>Ne, nezměnil.</t>
  </si>
  <si>
    <t>Muž</t>
  </si>
  <si>
    <t>Vysokoškolské</t>
  </si>
  <si>
    <t>Zaměstnán</t>
  </si>
  <si>
    <t>Spíš nedůležitý</t>
  </si>
  <si>
    <t>Komunikace, chatování, Sleduji ostatní uživatele, Nesdílím obsah</t>
  </si>
  <si>
    <t>Nová doba</t>
  </si>
  <si>
    <t>Nevnímám je, případně přeskakuji.</t>
  </si>
  <si>
    <t>propagací si nevšímám</t>
  </si>
  <si>
    <t>OSVČ, Živnostník</t>
  </si>
  <si>
    <t>Propagace produktů</t>
  </si>
  <si>
    <t>Toleruji je, pokud jsou obsahově spojeny s běžným obsahem.</t>
  </si>
  <si>
    <t>Ne, ale uvažuji o tom.</t>
  </si>
  <si>
    <t>produkt byl drahý</t>
  </si>
  <si>
    <t>Pracující student</t>
  </si>
  <si>
    <t>Člověk ovlivňující svými názory okolí</t>
  </si>
  <si>
    <t>Nevadí mi.</t>
  </si>
  <si>
    <t>Onlyfans</t>
  </si>
  <si>
    <t>Člověk, který má velkou základnu sledujících/fanoušků a nějakým způsobem je může ovlivnit. Samozřejmě je primární cíl na těchto lidech zbohatnout.</t>
  </si>
  <si>
    <t>6-10</t>
  </si>
  <si>
    <t xml:space="preserve">Člověk, který sdílí content na sociálních sítích s úmyslem sdílet své názory a přesvědčení. Určitým způsobem má vliv na názory jeho sledujících a může je ovlivňovat. </t>
  </si>
  <si>
    <t>21 a více</t>
  </si>
  <si>
    <t>Ano, změnil k lepšímu., Ne, nezměnil., Ne, neodradil.</t>
  </si>
  <si>
    <t>Ano.</t>
  </si>
  <si>
    <t>Potraviny, jídlo a pití (patří sem i dovážka jídla), Kosmetika a další drogerie, Oblečení a další doplňky</t>
  </si>
  <si>
    <t>Ano, byl/a</t>
  </si>
  <si>
    <t>Sleva, seznámení s novým produktem, jeho upřímný pozitivní názor</t>
  </si>
  <si>
    <t xml:space="preserve">Člověk, který má vliv na ostatní </t>
  </si>
  <si>
    <t>11-20</t>
  </si>
  <si>
    <t>3-6 hodin</t>
  </si>
  <si>
    <t>Ano, čím více sledujících tím více důvěřuji.</t>
  </si>
  <si>
    <t>Ano, změnil k lepšímu.</t>
  </si>
  <si>
    <t>Kosmetika a další drogerie, Oblečení a další doplňky</t>
  </si>
  <si>
    <t>Sleva, dobrá recenze</t>
  </si>
  <si>
    <t>Discord, Zoom</t>
  </si>
  <si>
    <t>Člověk, který je mediálně slavný, zabývá se ideálně originální tvorbou, která zaujme, a něco předá</t>
  </si>
  <si>
    <t>Sleduji ostatní uživatele</t>
  </si>
  <si>
    <t>Člověk propagující nějakou značku, produkt</t>
  </si>
  <si>
    <t>Ano, změnil k lepšímu., Ne, neodradil.</t>
  </si>
  <si>
    <t>Kosmetika a další drogerie</t>
  </si>
  <si>
    <t>Zkušenost influencera s produktem, šlo o kadeřnici, která věděla co dělá a měla dobré výsledky</t>
  </si>
  <si>
    <t>Člověk co se vám velmi urputně snaží něco prodat.</t>
  </si>
  <si>
    <t>Důvěra.</t>
  </si>
  <si>
    <t>Člověk známý na sociálních síti s velkým dosahem</t>
  </si>
  <si>
    <t>Potraviny, jídlo a pití (patří sem i dovážka jídla), Oblečení a další doplňky</t>
  </si>
  <si>
    <t>Sleva, dobra recenze</t>
  </si>
  <si>
    <t>26–35 let</t>
  </si>
  <si>
    <t>youtuber</t>
  </si>
  <si>
    <t>Ano, odradil od nákupu.</t>
  </si>
  <si>
    <t>Elektronika</t>
  </si>
  <si>
    <t>recenze</t>
  </si>
  <si>
    <t xml:space="preserve">Zbytečný člověk (většinou). Dokonce nebezpečný, pokud ovlivňuje své publikum ve směru, ve kterém nemá žádné vzdělání. Existují světle výjimky. </t>
  </si>
  <si>
    <t>Produkty si vždy kupuji na základě nezávislých recenzí</t>
  </si>
  <si>
    <t>Člověk, co se zaprodá každý reklamě</t>
  </si>
  <si>
    <t>Primárně sdílím jen obsah, Komunikace, chatování, Sleduji ostatní uživatele</t>
  </si>
  <si>
    <t>Tumblr (v nízké míře)</t>
  </si>
  <si>
    <t>Tvůrce obsahu s velkým dosahem využívající sociální sítě primárně pro finanční zisk (např. díky spolupráci se značkou) nebo vlivu v rámci trendů apod.</t>
  </si>
  <si>
    <t xml:space="preserve">je to individuální, když se jedná o pozitivní recenzi na produkt, se kterým má influencer*ka navázanou placenou spolupráci, tak beru informace s rezervou. </t>
  </si>
  <si>
    <t>Kosmetika a další drogerie, Knihy, samovzdělávání</t>
  </si>
  <si>
    <t>uživatelská recenze</t>
  </si>
  <si>
    <t>Nekdo, kdo ma vliv na hodne lidi.</t>
  </si>
  <si>
    <t>Potraviny, jídlo a pití (patří sem i dovážka jídla), Kosmetika a další drogerie, Knihy, samovzdělávání, Zážitky, letenky, Oblečení a další doplňky</t>
  </si>
  <si>
    <t>Cena a recenze</t>
  </si>
  <si>
    <t xml:space="preserve">Člověk se schopností ovlivnit nakupujícího </t>
  </si>
  <si>
    <t>Kolagen a slevové kódíky</t>
  </si>
  <si>
    <t>Ano, odradil od nákupu., Ne, nezměnil.</t>
  </si>
  <si>
    <t>Youtuber</t>
  </si>
  <si>
    <t>Záleží kdo to je, a co dělá</t>
  </si>
  <si>
    <t>uvažuji o zakoupení</t>
  </si>
  <si>
    <t>Hledám další recenze</t>
  </si>
  <si>
    <t xml:space="preserve">Člověk, který svým contentem vydělává peníze (například za spolupráci atd) </t>
  </si>
  <si>
    <t>produkt není dostupný v mé lokalitě</t>
  </si>
  <si>
    <t xml:space="preserve">Osoba, která se snaží prosadit nějakou značku pomocí slevových kódů. </t>
  </si>
  <si>
    <t>Knihy, samovzdělávání, Zážitky, letenky, Oblečení a další doplňky</t>
  </si>
  <si>
    <t>Dobrá recenze, cena</t>
  </si>
  <si>
    <t>Primárně sdílím jen obsah, Komunikace, chatování</t>
  </si>
  <si>
    <t>já ne</t>
  </si>
  <si>
    <t>Vadí mi.</t>
  </si>
  <si>
    <t xml:space="preserve">Někdo, kdo propaguje produkty za protiplnění </t>
  </si>
  <si>
    <t xml:space="preserve">nevěřím recenzím influencerů </t>
  </si>
  <si>
    <t>“Osobnost”, která na sociálních sítích nebo jiných médií prezentuje různé zajímavé obsahy a tím muže ovlivnit ostatní.</t>
  </si>
  <si>
    <t>Ten zkuseny a s osobnim vhledem pomahajici pri PR, ve smes ale povolani, ktere pro me neni povolanim</t>
  </si>
  <si>
    <t>Oblečení a další doplňky</t>
  </si>
  <si>
    <t>Obleceni bylo videt na podobne postave</t>
  </si>
  <si>
    <t>celebrita díky sociálním médiím</t>
  </si>
  <si>
    <t>doporučení na základě analýzy kvality</t>
  </si>
  <si>
    <t>Člověk, který svým obsahem na internetu ovlivňuje velké množství lidí</t>
  </si>
  <si>
    <t>Potraviny, jídlo a pití (patří sem i dovážka jídla), Knihy, samovzdělávání, Služby - trenérství</t>
  </si>
  <si>
    <t xml:space="preserve">Odbornost tvůrce a jeho výsledky </t>
  </si>
  <si>
    <t xml:space="preserve">Reklama na vše </t>
  </si>
  <si>
    <t>Finanční dostupnost</t>
  </si>
  <si>
    <t>46-55 let</t>
  </si>
  <si>
    <t>Propagátor</t>
  </si>
  <si>
    <t>Nesdílím obsah</t>
  </si>
  <si>
    <t>Pičus</t>
  </si>
  <si>
    <t>Ano, změnil k horšímu.</t>
  </si>
  <si>
    <t>Veřejně známá osoba, delajici reklamy</t>
  </si>
  <si>
    <t>Člověk, co tvoří obsah na soc. sítě.</t>
  </si>
  <si>
    <t>Dobrá recenze</t>
  </si>
  <si>
    <t>16–19 let</t>
  </si>
  <si>
    <t>Základní vzdělání</t>
  </si>
  <si>
    <t>Ovlivňovač</t>
  </si>
  <si>
    <t xml:space="preserve">Pokud je reklama na produkt/službu relevantni, nemám s tím problém </t>
  </si>
  <si>
    <t>Knihy, samovzdělávání, Oblečení a další doplňky, Elektronika</t>
  </si>
  <si>
    <t xml:space="preserve">Komplexni pohled a use cases na produkt </t>
  </si>
  <si>
    <t>Člověk, který se něčím (vizáží, životním stylem...) prosadí na sociálních sítích a následně sdílí svůj život nebo některou z jeho stránek sledujícím. Také spolupracuje s různými značkami a výměnou za jejich produkty jim dělá reklamu.</t>
  </si>
  <si>
    <t>Pozitivní ohlasy v komentářích u příspěvku od lidí, které produkt už zakoupili a byli spokojeni.</t>
  </si>
  <si>
    <t>Člověk, co sdílí svůj život popřípadě dělá reklamu různým značkám na sociálních sítích</t>
  </si>
  <si>
    <t>Osoba s hodně followers na sociálních sítích</t>
  </si>
  <si>
    <t>Ano, ale už to neudělám</t>
  </si>
  <si>
    <t>Recenze</t>
  </si>
  <si>
    <t>Člověk, který má vliv na lidi a to hlavně díky sociálním sítím</t>
  </si>
  <si>
    <t>Ne, neodradil.</t>
  </si>
  <si>
    <t>Sleva</t>
  </si>
  <si>
    <t>Člověk, který nic neumí</t>
  </si>
  <si>
    <t>Člověk, který je aktivní na sociálních sítí a svým vlivem ovlivňuje své sledující</t>
  </si>
  <si>
    <t>Ano, změnil k lepšímu., Ano, odradil od nákupu.</t>
  </si>
  <si>
    <t>Dobrá recenze, sleva</t>
  </si>
  <si>
    <t xml:space="preserve">Někdo, kdo mi inspiruje, třeba odborník v mém oboru, pro nápady, informace </t>
  </si>
  <si>
    <t>Ano, změnil k lepšímu., Ano, změnil k horšímu., Ano, odradil od nákupu.</t>
  </si>
  <si>
    <t>Čekám, jak bude správný čas, a jak budu mít penize</t>
  </si>
  <si>
    <t>36-45 let</t>
  </si>
  <si>
    <t>Komunikace, chatování, Nesdílím obsah</t>
  </si>
  <si>
    <t>Mlady clovek vydelavajici postovanim veci na soc. sitich</t>
  </si>
  <si>
    <t>Slevovy kupon</t>
  </si>
  <si>
    <t>Sleduji ostatní uživatele, Nesdílím obsah</t>
  </si>
  <si>
    <t>Většinou ukřičený člověk, který většinou neví, o čem mluví</t>
  </si>
  <si>
    <t>…</t>
  </si>
  <si>
    <t>Potraviny, jídlo a pití (patří sem i dovážka jídla), Kosmetika a další drogerie, Knihy, samovzdělávání, Oblečení a další doplňky</t>
  </si>
  <si>
    <t>Člověk co se propaguje věci a dostává je zadarmo</t>
  </si>
  <si>
    <t>Další recenze</t>
  </si>
  <si>
    <t>Nevnimam to jako dulezite</t>
  </si>
  <si>
    <t xml:space="preserve">OnlyFans, Pornhub, </t>
  </si>
  <si>
    <t>člověk který ví jak dobře dělat marketing, ale hodně lidí slovu influencer přiřazuje negativní význam</t>
  </si>
  <si>
    <t>Člověk, který svojí tvorbou má vliv na ostatní lidi</t>
  </si>
  <si>
    <t xml:space="preserve">Známá osobnost prezentujicí se např. na Instagramu - pro hodně lidí působí jako jejich "vzor" </t>
  </si>
  <si>
    <t>Kosmetika a další drogerie, Elektronika</t>
  </si>
  <si>
    <t xml:space="preserve">Lidi, kteří působí a zviditelňují se na internetu </t>
  </si>
  <si>
    <t xml:space="preserve">Mladý člověk </t>
  </si>
  <si>
    <t>člověk, který se prezentuje na sociálních sítích a má určitou sledovanost</t>
  </si>
  <si>
    <t xml:space="preserve">Známá osobnost s dosahem na své sledující </t>
  </si>
  <si>
    <t xml:space="preserve">Instagram </t>
  </si>
  <si>
    <t>Instagram, reklama, spolupráce</t>
  </si>
  <si>
    <t>Potraviny, jídlo a pití (patří sem i dovážka jídla), Knihy, samovzdělávání</t>
  </si>
  <si>
    <t>Ne, nebyl/a</t>
  </si>
  <si>
    <t>Sleva dobrá recenze</t>
  </si>
  <si>
    <t>Pinterest</t>
  </si>
  <si>
    <t>Člověk který natáčí, fotografuje a píše o každé sekundě svého života. Ale také jsou dobří influenceri kteří se snaží na světě něco změnit.</t>
  </si>
  <si>
    <t>Méně než 15 let</t>
  </si>
  <si>
    <t>Neuvádím</t>
  </si>
  <si>
    <t>Zábava</t>
  </si>
  <si>
    <t>Ano, změnil k horšímu., Ano, odradil od nákupu.</t>
  </si>
  <si>
    <t>Influencerka vysvetlila, proc je produkt spatny a nefunkcni</t>
  </si>
  <si>
    <t xml:space="preserve">Člověk živící se přidáváním obsahu na sociální sítě,  prispevky reklamni plus prispevky ze života </t>
  </si>
  <si>
    <t>Kosmetika a další drogerie, Knihy, samovzdělávání, Oblečení a další doplňky</t>
  </si>
  <si>
    <t>Ludwig</t>
  </si>
  <si>
    <t xml:space="preserve">Vybaví se mi osoba, která tím, jak vystupuje především na sociálních sítích, ovlivňuje chování a pohled na věc druhých lidí. Snažím se to brát i trochu s nadhledem, zejména proto, že nyní se jejich vlivnost využívá v rámci marketingu jako reklama. Proto se nejedná čistě o jejich názory a zkušenosti, ale o prodej v rámci reklamy. </t>
  </si>
  <si>
    <t>jeho recenze, avšak vždy hledám i hodnocení jiných lidí k produktu</t>
  </si>
  <si>
    <t>Veřejně známá osobnost propagující různé produkty</t>
  </si>
  <si>
    <t xml:space="preserve">Člověk který může ovlivňovat svými názory a chováním jiné. </t>
  </si>
  <si>
    <t xml:space="preserve">Tvář sociální sítě, která dokáže ovlivnit své sledující ("fanoušky") </t>
  </si>
  <si>
    <t>Sleva 🙃</t>
  </si>
  <si>
    <t>Osoba na sociálních sítích s velkým počtem sledujících/odběratelů</t>
  </si>
  <si>
    <t>Ano, změnil k lepšímu., Ano, změnil k horšímu.</t>
  </si>
  <si>
    <t>Oblečení a další doplňky, Členství (posilovna, soukromé kanály,..)</t>
  </si>
  <si>
    <t>Sleva, influencerova znalost produktu</t>
  </si>
  <si>
    <t>Colvek, ktery me svym chovanim/nazory zaujme natolik, ze zajimaji jeho nove prispevky</t>
  </si>
  <si>
    <t>Clovek co ma vliv na vetsi skupinu lidi</t>
  </si>
  <si>
    <t>OnlyFans</t>
  </si>
  <si>
    <t>Osoba která ovlivňuje trendy</t>
  </si>
  <si>
    <t>Ovlivnovač</t>
  </si>
  <si>
    <t>Odbornost tvurce</t>
  </si>
  <si>
    <t>Clovek, ktery komunikuje on-line a ma vliv na verejnist</t>
  </si>
  <si>
    <t>Člověk, který se živí reklamou předmětů</t>
  </si>
  <si>
    <t>Nesleduji žádné influencery</t>
  </si>
  <si>
    <t xml:space="preserve">Člověk s dosahem, který má vliv na chování společnosti </t>
  </si>
  <si>
    <t xml:space="preserve">Člověk živící se propagací určitého výrobku nebo služby </t>
  </si>
  <si>
    <t>27–35 let</t>
  </si>
  <si>
    <t xml:space="preserve">Vlivný člověk </t>
  </si>
  <si>
    <t xml:space="preserve">Někdo, kdo do jisté míry ovlivňuje a inspiruje své sledovatele. </t>
  </si>
  <si>
    <t>Nezaměstnán</t>
  </si>
  <si>
    <t xml:space="preserve">Člověk s velkým followingem na soc. sitich (desítky tisíc a nahoru) </t>
  </si>
  <si>
    <t>Potraviny, jídlo a pití (patří sem i dovážka jídla), Kosmetika a další drogerie, Knihy, samovzdělávání, Elektronika</t>
  </si>
  <si>
    <t>Recenze a s tím spojená odbornost</t>
  </si>
  <si>
    <t>Kdokoliv kdo jakkoliv ovlivňuje chování či čozhodování ostatních lidí pomocí svých činů ať už v realitě či na sociálcních sítích</t>
  </si>
  <si>
    <t>K influencerům s větším počtem sledujícíh se dostane více lidí, ti pak sdílejí jeho názor, který se případně shoduje s tím naším, který byl také ovlivněn infuencerem, dalo by se tedy říci že ano</t>
  </si>
  <si>
    <t>Knihy, samovzdělávání, Elektronika</t>
  </si>
  <si>
    <t>Dobrý důvod, sleva</t>
  </si>
  <si>
    <t>Populární člověk na instagramu</t>
  </si>
  <si>
    <t>Středoškolské s výučním listem</t>
  </si>
  <si>
    <t xml:space="preserve">Snaží se ovlivňovat svým chováním ostatní. </t>
  </si>
  <si>
    <t>Osoba, která na sociálních sítích lobuje za určitou věc.</t>
  </si>
  <si>
    <t>Pokud je přiznána, tak je to ok.</t>
  </si>
  <si>
    <t>Nesleduji nikoho</t>
  </si>
  <si>
    <t xml:space="preserve">Vlídná osoba </t>
  </si>
  <si>
    <t>Člověk 😉</t>
  </si>
  <si>
    <t xml:space="preserve">Člověk, který má moc ovlivňovat ostatní, a to pozitivně i negativně.  </t>
  </si>
  <si>
    <t>27 - 35 let</t>
  </si>
  <si>
    <t>Člověk, který sdílí svůj život a doporučuje produkty.</t>
  </si>
  <si>
    <t>Potraviny, jídlo a pití (patří sem i dovážka jídla), Oblečení a další doplňky, Nábytek</t>
  </si>
  <si>
    <t>Produkt byl vadný. Nebyl použitelný.</t>
  </si>
  <si>
    <t xml:space="preserve">Sociální sítě s hodnocením 1 nemám. </t>
  </si>
  <si>
    <t xml:space="preserve">Člověk, který má vliv na větší skupinu lidí, snaží se jim doporučit, ale i vyvrátit používání produktů </t>
  </si>
  <si>
    <t>Mariana Prachařová</t>
  </si>
  <si>
    <t xml:space="preserve">Dobrá recenze </t>
  </si>
  <si>
    <t>Vyšší odborné</t>
  </si>
  <si>
    <t>Osoba vystupující na internetu</t>
  </si>
  <si>
    <t xml:space="preserve">Recenze </t>
  </si>
  <si>
    <t>Nikdo</t>
  </si>
  <si>
    <t>Ten kdo má vše zadarmo😂</t>
  </si>
  <si>
    <t>Ano, změnil k lepšímu., Ano, změnil k horšímu., Ano, odradil od nákupu., Ne, nezměnil.</t>
  </si>
  <si>
    <t>Potraviny, jídlo a pití (patří sem i dovážka jídla), Kosmetika a další drogerie</t>
  </si>
  <si>
    <t>Neodpovídalo popisu</t>
  </si>
  <si>
    <t>Chodící billboard</t>
  </si>
  <si>
    <t>Kovy, někdo kdo spolupracuje s firmami, dělá reklamu, ukazuje svůj život, ovlivňuje náš život</t>
  </si>
  <si>
    <t>Kosmetika a další drogerie, Oblečení a další doplňky, jednalo se o menstruační kalhotky</t>
  </si>
  <si>
    <t>jeho nadšení</t>
  </si>
  <si>
    <t xml:space="preserve">Člověk, který propaguje různé značky a produkty, místa apod.  </t>
  </si>
  <si>
    <t xml:space="preserve">Dobrá recenze, dobrý přehled influencera </t>
  </si>
  <si>
    <t>Kontroverzní fenomén</t>
  </si>
  <si>
    <t>Kosmetika a další drogerie, Knihy, samovzdělávání, Oblečení a další doplňky, Elektronika</t>
  </si>
  <si>
    <t>Známá osoba na sociálních sítí</t>
  </si>
  <si>
    <t>Člověk co se živý sociálními sítěmi</t>
  </si>
  <si>
    <t>známá osobnost</t>
  </si>
  <si>
    <t xml:space="preserve">Sleva </t>
  </si>
  <si>
    <t xml:space="preserve">Člověk, který ovlivňuje chování a zvyklosti těch, co ho sledují na sociálních sítích </t>
  </si>
  <si>
    <t>Osoba, která ovlivňuje naše rozhodování, postoj k životu atd.</t>
  </si>
  <si>
    <t>Kosmetika a další drogerie, Zážitky, letenky</t>
  </si>
  <si>
    <t>Lepší cena, dobrá recenze</t>
  </si>
  <si>
    <t xml:space="preserve">Clovek co ma podstatny vliv na sve okoli (lidi, ktere ho sleduji) </t>
  </si>
  <si>
    <t>Osoba, která veřejně sdílí své zážitky, názory, …</t>
  </si>
  <si>
    <t>Adam Kajumi</t>
  </si>
  <si>
    <t>Polygender</t>
  </si>
  <si>
    <t>Někdo kdo neco propaguje a vydelava na tom tezky penize</t>
  </si>
  <si>
    <t>Influencery moc nesleduju</t>
  </si>
  <si>
    <t>Zvědavost, zajímalo mě, jak to chutná- Mamadomisha a jeji čokošky</t>
  </si>
  <si>
    <t>Veřejné známá internetová osobnost, která svým vlivem ovlivňuje názory ostatních.</t>
  </si>
  <si>
    <t>Člověk, který ovlivňuje lidi</t>
  </si>
  <si>
    <t xml:space="preserve">člověk, co propaguje určitý výrobek nebo nějakou činnost </t>
  </si>
  <si>
    <t xml:space="preserve">Člověk, který sdílí určitý obsah na sociálních sítích a ovlivňije tím určitou skupinu lidí. </t>
  </si>
  <si>
    <t xml:space="preserve">Ten, kdo má velký dosah na sociálních sítích, ovlivňuje spoustu lidí, a to pozitivně i negativně </t>
  </si>
  <si>
    <t>Vzhled produktu a jeho reálné ukázání na soc. Siti</t>
  </si>
  <si>
    <t>Člověk, který mě může ovlivnit či inspirovat.</t>
  </si>
  <si>
    <t>Člověk, který se na sebe snaží upoutat pozornost na internetu.</t>
  </si>
  <si>
    <t>Absolutní retard</t>
  </si>
  <si>
    <t>Nekdo kdo ovlivnuje sebou ostatni lidi</t>
  </si>
  <si>
    <t>Knihy, samovzdělávání, Členství (posilovna, soukromé kanály,..), Elektronika</t>
  </si>
  <si>
    <t>Produkt neodpobidal popisu</t>
  </si>
  <si>
    <t>Videa</t>
  </si>
  <si>
    <t>Často nezodpovednost</t>
  </si>
  <si>
    <t>Potraviny, jídlo a pití (patří sem i dovážka jídla), Zážitky, letenky, Oblečení a další doplňky</t>
  </si>
  <si>
    <t xml:space="preserve">Ten, který vydělává na reklamě na soc. Sítích </t>
  </si>
  <si>
    <t>Dobrá recenze.</t>
  </si>
  <si>
    <t xml:space="preserve">Instagram, reklama, </t>
  </si>
  <si>
    <t>Propagace mi vadí, tak nějak z principu ne</t>
  </si>
  <si>
    <t xml:space="preserve">Člověk, který vydělává pomocí fotek, reklam, videí na internetu </t>
  </si>
  <si>
    <t>Ano, odradil od nákupu., Ne, nezměnil., Ne, neodradil.</t>
  </si>
  <si>
    <t>Neustále sdílí obsah, žije instagramem, má spolupráce.</t>
  </si>
  <si>
    <t>Exhibicionista</t>
  </si>
  <si>
    <t>Nesleduji</t>
  </si>
  <si>
    <t>Člověk prezentující sebe a své názory na internetu</t>
  </si>
  <si>
    <t>Někdo, kdo ovlivňuje své sledující / posluchače,...</t>
  </si>
  <si>
    <t>Člověk, který má dopad, vliv na určitou skupinu lidií</t>
  </si>
  <si>
    <t>Sleva, celková recenze a doporučení</t>
  </si>
  <si>
    <t>Marketing, komedie</t>
  </si>
  <si>
    <t>Osoba s větším dosahem, schopna ovlivnit smýšlení své cílové skupiny (sledujících uživatelů)</t>
  </si>
  <si>
    <t>Potraviny, jídlo a pití (patří sem i dovážka jídla)</t>
  </si>
  <si>
    <t xml:space="preserve">Vtipná reklama :D </t>
  </si>
  <si>
    <t>Primárně sdílím jen obsah, Sleduji ostatní uživatele</t>
  </si>
  <si>
    <t>někdo rádoby slavnej na soc. sítích</t>
  </si>
  <si>
    <t>Veřejně známá osoba, která má určitý vliv na své fanoušky.</t>
  </si>
  <si>
    <t>Člověk co prodává sám sebe za nějaký produkt a ovlivňuje spousty mladých lidí ke koupi produktu. Je to další marketingový nástroj firem.</t>
  </si>
  <si>
    <t>Kvůli nedůvěře propagátora a nechci aby měl ze špatně reklamy peníze ode mě.</t>
  </si>
  <si>
    <t>Člověk inspirující osoby v daném zaměření, popřípadě je využit k tvorbě reklamy pro značky</t>
  </si>
  <si>
    <t>Odbornost influencera</t>
  </si>
  <si>
    <t>Člověk, který tvořil tvorbu na insternutu a sdílí s ostatními</t>
  </si>
  <si>
    <t>Propagátor 🤣</t>
  </si>
  <si>
    <t>Viber, Reddit</t>
  </si>
  <si>
    <t xml:space="preserve">Zbytečný člověk </t>
  </si>
  <si>
    <t>Odkazy na odborné studie</t>
  </si>
  <si>
    <t xml:space="preserve">Člověk který sdílí recenze, produkty nebo svůj život </t>
  </si>
  <si>
    <t>Osoba, která dokáže oslovit svým obsahem své sledující. Buďto svým stylem života, reklamou (placenými spolupracemi), svými názory a pod.</t>
  </si>
  <si>
    <t>Odbornost sleva</t>
  </si>
  <si>
    <t xml:space="preserve">Vlivný člověk na sociálních sítích </t>
  </si>
  <si>
    <t>Knihy, samovzdělávání</t>
  </si>
  <si>
    <t>Osoba, která se živí sociálními sítěmi</t>
  </si>
  <si>
    <t>Reklama na instagramu- fotka cloveka s produktem</t>
  </si>
  <si>
    <t>Vadil mi, většinou hned přeskakuju</t>
  </si>
  <si>
    <t>Ano, změnil k lepšímu., Ne, nezměnil.</t>
  </si>
  <si>
    <t>Sleva + dobra recenze</t>
  </si>
  <si>
    <t>Ve většině případů...kokot. Samozřejmě, čest vyjímkám.</t>
  </si>
  <si>
    <t xml:space="preserve">Shopaholik Nikol </t>
  </si>
  <si>
    <t>Osoba s vlivem na ostatní lidi</t>
  </si>
  <si>
    <t>Veřejně známá osobnost ovlivňující ostatní lidi</t>
  </si>
  <si>
    <t>:-D Placený propagátor reklamy :-D</t>
  </si>
  <si>
    <t>podle sympatií</t>
  </si>
  <si>
    <t xml:space="preserve">ShopaholicAdel </t>
  </si>
  <si>
    <t>Více recenzí a ne jen od influencerů na tiktoku</t>
  </si>
  <si>
    <t>Vlivník</t>
  </si>
  <si>
    <t>Ano, změnil k lepšímu., Ano, změnil k horšímu., Ne, nezměnil.</t>
  </si>
  <si>
    <t xml:space="preserve">Osoba na sociálních sítích, která má vliv na své sledující. </t>
  </si>
  <si>
    <t>Sleva, recenze</t>
  </si>
  <si>
    <t>Člověk, co má vliv na ostatní na sociálních sítích.</t>
  </si>
  <si>
    <t>Slevový kód a dobrá recenze</t>
  </si>
  <si>
    <t xml:space="preserve">Člověk co využívá sociální sítě k různému obsahu. To samé jako youtuber akorát youtuber vytváří obsah pouza na sociální síť Youtube, kdežto influencer jich může využívat více. </t>
  </si>
  <si>
    <t xml:space="preserve">Člověk, který ovlivňuje lidi pomocí sociálních sítí. Motivuje je, prodává jim produkty atp. </t>
  </si>
  <si>
    <t>Videohra</t>
  </si>
  <si>
    <t>Odbornost tvůrce</t>
  </si>
  <si>
    <t>Uživatel internetu ovlivňující svým obsahem velkou skupinu dalších uživatelů  uživatelů</t>
  </si>
  <si>
    <t>Člověk, který je sledován větším množstvím lidí a jeho content může lidi ovlivňovat.</t>
  </si>
  <si>
    <t>Hezký merch od oblíbeného influencera. Líbil se mi a byl kvalitně zpracovaný.</t>
  </si>
  <si>
    <t>Splnil moje očekávání.</t>
  </si>
  <si>
    <t xml:space="preserve">Člověk který propaguje sebe a investory  </t>
  </si>
  <si>
    <t xml:space="preserve">Kvalita a recenze produktu </t>
  </si>
  <si>
    <t>56 a více let</t>
  </si>
  <si>
    <t>Primárně sdílím jen obsah</t>
  </si>
  <si>
    <t>Představitel oboru viz. Soc. Sítě</t>
  </si>
  <si>
    <t>Osoba, ktera ma hodne sledujících na sítích.</t>
  </si>
  <si>
    <t>Je mi 49 , tudíž me tahle posedlost nastesti minula.</t>
  </si>
  <si>
    <t>Nemam zkusenost.</t>
  </si>
  <si>
    <t>Nesetkala jsem se.😀</t>
  </si>
  <si>
    <t>Vlivny ve smyslu ovlivnit</t>
  </si>
  <si>
    <t>jedinec, který prostřednictvím sociálních sítí ovlivňuje názory a chování druhých</t>
  </si>
  <si>
    <t>recenze, vzhled</t>
  </si>
  <si>
    <t>Známá osoba na soc. Sítích</t>
  </si>
  <si>
    <t>Kladná recenze</t>
  </si>
  <si>
    <t>Mareš</t>
  </si>
  <si>
    <t>Potraviny, jídlo a pití (patří sem i dovážka jídla), Elektronika</t>
  </si>
  <si>
    <t>Nevěděla jsem o existenci produktu</t>
  </si>
  <si>
    <t xml:space="preserve">Aktivní člověk na sociálních sítích </t>
  </si>
  <si>
    <t>Známá osoba, která vydělává na reklamách.</t>
  </si>
  <si>
    <t>Nevnímám nic co mi kdo doporučuje.</t>
  </si>
  <si>
    <t>Nepoužívám</t>
  </si>
  <si>
    <t xml:space="preserve">Osoba, která se prezentuje na sociálních sítích </t>
  </si>
  <si>
    <t>Osoba která určitým způsobem ovlivňuje mě rozhodnutí propagaci různých produktu či zážitku.</t>
  </si>
  <si>
    <t>člověk s vlivem na své sledující</t>
  </si>
  <si>
    <t>Potraviny, jídlo a pití (patří sem i dovážka jídla), Knihy, samovzdělávání, Zážitky, letenky</t>
  </si>
  <si>
    <t>dobrá recenze</t>
  </si>
  <si>
    <t>Veřejně známá osoba s vlivem na své okolí</t>
  </si>
  <si>
    <t>lepší cena</t>
  </si>
  <si>
    <t>člověk známý díky socials s vlivem na sledující</t>
  </si>
  <si>
    <t>cena</t>
  </si>
  <si>
    <t>klamná recenze</t>
  </si>
  <si>
    <t>vlivný člověk na internetu</t>
  </si>
  <si>
    <t>doporučení influencera</t>
  </si>
  <si>
    <t>špatná komunikace s doporučeným eshopem</t>
  </si>
  <si>
    <t>vlivný člověk na socialních sítích</t>
  </si>
  <si>
    <t>sleva</t>
  </si>
  <si>
    <t>nekvalitní kosmetika</t>
  </si>
  <si>
    <t xml:space="preserve">osoba s vlivem na internetu </t>
  </si>
  <si>
    <t>Knihy, samovzdělávání, Zážitky, letenky</t>
  </si>
  <si>
    <t>dobrá recenze na letenky</t>
  </si>
  <si>
    <t>nevýhodná cena</t>
  </si>
  <si>
    <t>veřejně známá osoba s vlivem na své sledující na svých sociálních sítích</t>
  </si>
  <si>
    <t>Oblečení a další doplňky, Elektronika</t>
  </si>
  <si>
    <t>Produkt neodpovídal popisu,</t>
  </si>
  <si>
    <t>osobnost s vlivem na internetu a socials</t>
  </si>
  <si>
    <t>slevový kód</t>
  </si>
  <si>
    <t>nekvalitní doporučená služba</t>
  </si>
  <si>
    <t>známá osoba s vlivem na sledující</t>
  </si>
  <si>
    <t>Potraviny, jídlo a pití (patří sem i dovážka jídla), Kosmetika a další drogerie, Zážitky, letenky</t>
  </si>
  <si>
    <t>dobré doporučení</t>
  </si>
  <si>
    <t>kvalita neodpovídala recenzi</t>
  </si>
  <si>
    <t>Členství (posilovna, soukromé kanály,..)</t>
  </si>
  <si>
    <t>nekvalitní produkt</t>
  </si>
  <si>
    <t>člověk s vlivem na sve sledujici</t>
  </si>
  <si>
    <t>Potraviny, jídlo a pití (patří sem i dovážka jídla), Kosmetika a další drogerie, Oblečení a další doplňky, Elektronika</t>
  </si>
  <si>
    <t>špatně poskytnutá služba</t>
  </si>
  <si>
    <t>osobnost s vlivem na followers</t>
  </si>
  <si>
    <t>špatná zkušenost se zákaznickým servisem,</t>
  </si>
  <si>
    <t>člověk, který má potenciální vliv na druhého</t>
  </si>
  <si>
    <t>čekám na lepší nabídku</t>
  </si>
  <si>
    <t>Ano, změnil k horšímu., Ne, neodradil.</t>
  </si>
  <si>
    <t>čekám na příchod produktu na trh</t>
  </si>
  <si>
    <t>známý člověk s vlivným názorem</t>
  </si>
  <si>
    <t>7 a více</t>
  </si>
  <si>
    <t>nedostatek financí</t>
  </si>
  <si>
    <t>známý člověk ovlivnující sve okolí</t>
  </si>
  <si>
    <t>Potraviny, jídlo a pití (patří sem i dovážka jídla), Knihy, samovzdělávání, Oblečení a další doplňky, Členství (posilovna, soukromé kanály,..), Elektronika</t>
  </si>
  <si>
    <t>cena, recenze</t>
  </si>
  <si>
    <t>reddit</t>
  </si>
  <si>
    <t>člověk, který svým působením na soc. sítích ovlivní hodně lidí</t>
  </si>
  <si>
    <t>Potraviny, jídlo a pití (patří sem i dovážka jídla), Kosmetika a další drogerie, Oblečení a další doplňky, Členství (posilovna, soukromé kanály,..)</t>
  </si>
  <si>
    <t>produkt mi přišel zajímavý, chtěl jsem ho vyzkoušet sám</t>
  </si>
  <si>
    <t>člověk, který svým obsahem na sociálních sítích ovlivňuje velkou masu lidí</t>
  </si>
  <si>
    <t>slevový kód, důvěra k influencerovi</t>
  </si>
  <si>
    <t>vlivný, většinou známý člověk na netu</t>
  </si>
  <si>
    <t>Brigádník</t>
  </si>
  <si>
    <t>člověk se sledujícími kterépotencionálně dokáže ovlivnit</t>
  </si>
  <si>
    <t>Potraviny, jídlo a pití (patří sem i dovážka jídla), Členství (posilovna, soukromé kanály,..)</t>
  </si>
  <si>
    <t>přístu influencera pozitivní nálada</t>
  </si>
  <si>
    <t>Člověk s velkým dosahem příspěvků.</t>
  </si>
  <si>
    <t>Autenticita</t>
  </si>
  <si>
    <t>Profil na sítích, který má vyšší počet sledujících a doporučuje různé produkty</t>
  </si>
  <si>
    <t>někdo kdo má vliv na ostatní</t>
  </si>
  <si>
    <t>Správnou symbolikou termínu influencera je například Greta Thunberg, tedy osoba s dosahem, jež jej využívá k promování obecně správných hodnot, avšak v současném konotačním pojetím je však influencer prakticky každý s vyšším dosahem na sociálních sítích. Tito lidé však často užívají dosah jen k vlastnímu ekonomickému prospěchu.</t>
  </si>
  <si>
    <t xml:space="preserve">Člověk, který sdílí určitý obsah s uživateli SoMe. </t>
  </si>
  <si>
    <t>Potraviny, jídlo a pití (patří sem i dovážka jídla), Zážitky, letenky</t>
  </si>
  <si>
    <t xml:space="preserve">Živé hodnocení produktu. </t>
  </si>
  <si>
    <t>Někdo, kdo má vyšší počet sledujících a jeho příspěvky mají vyšší dosah. Zároveň je schopen své sledující svými příspěvky i ovlivnit (např. trendsetter)</t>
  </si>
  <si>
    <t>BeReal, Tumblr</t>
  </si>
  <si>
    <t>osoba, která využívá svůj vliv na sociálních sítích k propagaci značek, včetně osobního brandu</t>
  </si>
  <si>
    <t>záleží vždy na typu spolupráce a její exekuce</t>
  </si>
  <si>
    <t>byl to tip produktu, kterých bych si pravděpodobně koupila i bez jeho propagace, jen mi byl díky němu ukázán</t>
  </si>
  <si>
    <t>Člověk na sociální síti, kterého sleduje významné množství lidí, kteří ho/ji poslouchají, sledují a má tím pádem vliv na jejich spotřební rozhodování. Influencery dělím na dvě skupiny – ty, kteří se primárně živí komerčními spolupracemi, a takzvané Creators (víc než infleuncer), které sleduje větší množství lidí pro jejich např. povolání (hudebníci etc.), komerční spolupráce u takových jsou spíše výjimečné a dlouhodobé.</t>
  </si>
  <si>
    <t>Hodil by se mi</t>
  </si>
  <si>
    <t>V podstatě jedinec co dělá marketing nějaké firmě, na základě spokojenosti se značkou, nebo na základě toho, že to dostane dobře zaplaceno.</t>
  </si>
  <si>
    <t>už toho influencera nesleduji, takže jeho dobré tipy neznám</t>
  </si>
  <si>
    <t>Ten, kdo dostane produkty zadarmo a proto je chválí</t>
  </si>
  <si>
    <t>známý člověk s vlivem na okolní svět</t>
  </si>
  <si>
    <t>Člověk, co vydělává peníze pomocí sociálních sítí</t>
  </si>
  <si>
    <t>Dělá reklamu na základě vyzkoušení produktu.</t>
  </si>
  <si>
    <t/>
  </si>
  <si>
    <t>Crosstab</t>
  </si>
  <si>
    <t>Count</t>
  </si>
  <si>
    <t>Total</t>
  </si>
  <si>
    <t>Chi-Square Tests</t>
  </si>
  <si>
    <t>Value</t>
  </si>
  <si>
    <t>df</t>
  </si>
  <si>
    <t>Asymptotic Significance (2-sided)</t>
  </si>
  <si>
    <t>Pearson Chi-Square</t>
  </si>
  <si>
    <t>Likelihood Ratio</t>
  </si>
  <si>
    <t>N of Valid Cases</t>
  </si>
  <si>
    <t>a. 4 cells (50,0%) have expected count less than 5. The minimum expected count is ,49.</t>
  </si>
  <si>
    <t>a. 4 cells (40,0%) have expected count less than 5. The minimum expected count is 2,44.</t>
  </si>
  <si>
    <t>a. 4 cells (33,3%) have expected count less than 5. The minimum expected count is ,49.</t>
  </si>
  <si>
    <r>
      <t>3,586</t>
    </r>
    <r>
      <rPr>
        <vertAlign val="superscript"/>
        <sz val="9"/>
        <color indexed="8"/>
        <rFont val="Arial"/>
        <family val="2"/>
        <charset val="238"/>
      </rPr>
      <t>a</t>
    </r>
  </si>
  <si>
    <r>
      <t>9,543</t>
    </r>
    <r>
      <rPr>
        <vertAlign val="superscript"/>
        <sz val="9"/>
        <color indexed="8"/>
        <rFont val="Arial"/>
        <family val="2"/>
        <charset val="238"/>
      </rPr>
      <t>a</t>
    </r>
  </si>
  <si>
    <r>
      <t>6,737</t>
    </r>
    <r>
      <rPr>
        <vertAlign val="superscript"/>
        <sz val="9"/>
        <color indexed="8"/>
        <rFont val="Arial"/>
        <family val="2"/>
        <charset val="238"/>
      </rPr>
      <t>a</t>
    </r>
  </si>
  <si>
    <t>Celkem</t>
  </si>
  <si>
    <t>Četnost</t>
  </si>
  <si>
    <t>Relat. četnost (%)</t>
  </si>
  <si>
    <t>Místo bydliště</t>
  </si>
  <si>
    <t>Kolik Vám je let? * V jakém městě žijete? Crosstabulation</t>
  </si>
  <si>
    <t>a. 6 cells (42,9%) have expected count less than 5. The minimum expected count is ,98.</t>
  </si>
  <si>
    <r>
      <t>6,582</t>
    </r>
    <r>
      <rPr>
        <vertAlign val="superscript"/>
        <sz val="9"/>
        <color indexed="8"/>
        <rFont val="Arial"/>
        <family val="2"/>
        <charset val="238"/>
      </rPr>
      <t>a</t>
    </r>
  </si>
  <si>
    <t>Internetové články</t>
  </si>
  <si>
    <t>Listové zdroje (noviny, časopisy,…)</t>
  </si>
  <si>
    <t>Televize, televizní reklamy</t>
  </si>
  <si>
    <t>Rádio, rádiové reklamy</t>
  </si>
  <si>
    <t>Sociální sítě, influenceři,…</t>
  </si>
  <si>
    <t>Určete, které prostředky jsou pro Vás důležitým zdrojem informací recenzí o produktech</t>
  </si>
  <si>
    <t>Primárně sdícílm jen obsah</t>
  </si>
  <si>
    <t>Youtube</t>
  </si>
  <si>
    <t>Instagram</t>
  </si>
  <si>
    <t>Facebook</t>
  </si>
  <si>
    <t>TikTok</t>
  </si>
  <si>
    <t>WhatsApp</t>
  </si>
  <si>
    <t>Twitter</t>
  </si>
  <si>
    <t>Linkedin</t>
  </si>
  <si>
    <t>Twitch</t>
  </si>
  <si>
    <t>HeroHero</t>
  </si>
  <si>
    <t>Patreon</t>
  </si>
  <si>
    <t>1- Nejméně</t>
  </si>
  <si>
    <t>5 - Nejvíce</t>
  </si>
  <si>
    <t>Průměrné hodnocení</t>
  </si>
  <si>
    <t>Neuvedeno</t>
  </si>
  <si>
    <t>Vybete prosím, které sociální sítě používáte nejvíce.</t>
  </si>
  <si>
    <t>OnlyFans, Pornhub,</t>
  </si>
  <si>
    <t>Sociální sítě s hodnocením 1 nemám.</t>
  </si>
  <si>
    <t>Využívání dalších sociálních sítí</t>
  </si>
  <si>
    <t>Na škále uveďte jak moc velký vliv mají dle Vás influenceři na své sledující. * V jakém městě žijete? Crosstabulation</t>
  </si>
  <si>
    <t>Kolik influencerů pravidelně sledujete? * V jakém městě žijete? Crosstabulation</t>
  </si>
  <si>
    <t>Kolik času odhadem strávíte denně sledováním tvůrců na sociálních sítí? * V jakém městě žijete? Crosstabulation</t>
  </si>
  <si>
    <t>Máte tendenci více důvěřovat influencerům s větším počtem sledujících? * V jakém městě žijete? Crosstabulation</t>
  </si>
  <si>
    <t>je to individuální, když se jedná o pozitivní recenzi na produkt, se kterým má influencer*ka navázanou placenou spolupráci, tak beru informace s rezervou.</t>
  </si>
  <si>
    <t>V jaké míře věříte recenzi a doporučením od influencera? * V jakém městě žijete? Crosstabulation</t>
  </si>
  <si>
    <t>Využil/a jste někdy akci propagovanou influencerem?  * V jakém městě žijete? Crosstabulation</t>
  </si>
  <si>
    <t>Využil/a jste někdy akci propagovanou influencerem?</t>
  </si>
  <si>
    <t>Jak reagujete na spolupráce a propagace influencerů s firmami na sociálních sítích? * V jakém městě žijete? Crosstabulation</t>
  </si>
  <si>
    <t>Pokud je reklama na produkt/službu relevantni, nemám s tím problém</t>
  </si>
  <si>
    <t>0 - 10 %</t>
  </si>
  <si>
    <t>10 - 20 %</t>
  </si>
  <si>
    <t>30 - 40 %</t>
  </si>
  <si>
    <t>40 - 50 %</t>
  </si>
  <si>
    <t>50 - 60 %</t>
  </si>
  <si>
    <t>60 - 70 %</t>
  </si>
  <si>
    <t>70 - 80 %</t>
  </si>
  <si>
    <t>80 - 90 %</t>
  </si>
  <si>
    <t>20 - 30 %</t>
  </si>
  <si>
    <t>90 - 100 %</t>
  </si>
  <si>
    <t>Jiná odpověď</t>
  </si>
  <si>
    <t>1 - Nikdy nedůvěřuji</t>
  </si>
  <si>
    <t>5 - Plně důvěřuji</t>
  </si>
  <si>
    <t>Olomouc (n = 105)</t>
  </si>
  <si>
    <t>Praha (n = 110)</t>
  </si>
  <si>
    <t>Ot15. Zakoupil/a jste někdy produkt na základě doporučení influencerem? * V jakém městě žijete? Crosstabulation</t>
  </si>
  <si>
    <t>Ot15. Zakoupil/a jste někdy produkt na základě doporučení influencerem?</t>
  </si>
  <si>
    <t>Zážitky, letenky</t>
  </si>
  <si>
    <t>Olomouc (n = 46)</t>
  </si>
  <si>
    <t>Praha (n=63)</t>
  </si>
  <si>
    <t>Celkem (n = 109)</t>
  </si>
  <si>
    <t>Ot17. Byl/a jste s produktem spokojen/a? * V jakém městě žijete? Crosstabulation</t>
  </si>
  <si>
    <t>Ot17. Byl/a jste s produktem spokojen/a?</t>
  </si>
  <si>
    <t>Ot20. Pokud jste odpověděl/a ne, proč jste si dle doporučení produkt nezakoupil/a? * V jakém městě žijete? Crosstabulation</t>
  </si>
  <si>
    <t>Ot20. Pokud jste odpověděl/a ne, proč jste si dle doporučení produkt nezakoupil/a?</t>
  </si>
  <si>
    <t>nevěřím recenzím influencerů</t>
  </si>
  <si>
    <t>Correlations</t>
  </si>
  <si>
    <t>Ot7. Na škále uveďte jak moc velký vliv mají dle Vás influenceři na své sledující.</t>
  </si>
  <si>
    <t>Věk_kod</t>
  </si>
  <si>
    <t>Spearman's rho</t>
  </si>
  <si>
    <t>Correlation Coefficient</t>
  </si>
  <si>
    <t>Sig. (2-tailed)</t>
  </si>
  <si>
    <t>N</t>
  </si>
  <si>
    <t>*. Correlation is significant at the 0.05 level (2-tailed).</t>
  </si>
  <si>
    <r>
      <t>-,162</t>
    </r>
    <r>
      <rPr>
        <vertAlign val="superscript"/>
        <sz val="9"/>
        <color indexed="8"/>
        <rFont val="Arial"/>
        <family val="2"/>
        <charset val="238"/>
      </rPr>
      <t>*</t>
    </r>
  </si>
  <si>
    <t>Independent Samples T-Test</t>
  </si>
  <si>
    <t>Statistic</t>
  </si>
  <si>
    <t>p</t>
  </si>
  <si>
    <t>NaškáleuveďtejakmocvelkývlivmajídleVásinfluenceřinasvésl</t>
  </si>
  <si>
    <t>Student's t</t>
  </si>
  <si>
    <t>0.216</t>
  </si>
  <si>
    <t>0.585</t>
  </si>
  <si>
    <r>
      <t>Note.</t>
    </r>
    <r>
      <rPr>
        <sz val="9"/>
        <color rgb="FF000000"/>
        <rFont val="Arial"/>
        <family val="2"/>
        <charset val="238"/>
      </rPr>
      <t xml:space="preserve"> Hₐ Olomouc &lt; Praha</t>
    </r>
  </si>
  <si>
    <t>Ot8. Kolik influencerů pravidelně sledujete? * V jakém městě žijete? Crosstabulation</t>
  </si>
  <si>
    <t>Ot8. Kolik influencerů pravidelně sledujete?</t>
  </si>
  <si>
    <t>a. 0 cells (0,0%) have expected count less than 5. The minimum expected count is 5,37.</t>
  </si>
  <si>
    <r>
      <t>8,961</t>
    </r>
    <r>
      <rPr>
        <vertAlign val="superscript"/>
        <sz val="9"/>
        <color indexed="8"/>
        <rFont val="Arial"/>
        <family val="2"/>
        <charset val="238"/>
      </rPr>
      <t>a</t>
    </r>
  </si>
  <si>
    <t>a. 0 cells (0,0%) have expected count less than 5. The minimum expected count is 8,79.</t>
  </si>
  <si>
    <t>as</t>
  </si>
  <si>
    <t>Jiné odpovědi:</t>
  </si>
  <si>
    <t>Počet respondentů = n</t>
  </si>
  <si>
    <t>Procentuální zastoupení = %</t>
  </si>
  <si>
    <t>Celkem      (n = 215)</t>
  </si>
  <si>
    <t>Změnil Vám někdy influencer názor na produkt, nebo přímo značku? Případě Vás odradil od koupi produktu?                                 Počet respondentů = n                                                                                                          Procenuální podíl =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</si>
</sst>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"/>
    <numFmt numFmtId="165" formatCode="####.000"/>
    <numFmt numFmtId="166" formatCode="###0.000"/>
    <numFmt numFmtId="167" formatCode="###0.0"/>
    <numFmt numFmtId="168" formatCode="0.0%"/>
    <numFmt numFmtId="169" formatCode="0.0"/>
  </numFmts>
  <fonts count="15">
    <font>
      <sz val="10"/>
      <color rgb="FF000000"/>
      <name val="Arial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 Bold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color rgb="FF000000"/>
      <name val="Arial"/>
      <family val="2"/>
    </font>
    <font>
      <sz val="12"/>
      <color indexed="8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medium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/>
      <top style="thick">
        <color rgb="FF333333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1">
    <xf numFmtId="0" fontId="0" fillId="0" borderId="0" xfId="0" applyFont="1" applyAlignment="1"/>
    <xf numFmtId="0" fontId="1" fillId="0" borderId="0" xfId="0" applyFont="1" applyAlignment="1"/>
    <xf numFmtId="0" fontId="1" fillId="0" borderId="0" xfId="0" quotePrefix="1" applyFont="1" applyAlignment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/>
    <xf numFmtId="0" fontId="3" fillId="0" borderId="0" xfId="2"/>
    <xf numFmtId="164" fontId="5" fillId="0" borderId="11" xfId="2" applyNumberFormat="1" applyFont="1" applyBorder="1" applyAlignment="1">
      <alignment horizontal="right" vertical="center"/>
    </xf>
    <xf numFmtId="164" fontId="5" fillId="0" borderId="12" xfId="2" applyNumberFormat="1" applyFont="1" applyBorder="1" applyAlignment="1">
      <alignment horizontal="right" vertical="center"/>
    </xf>
    <xf numFmtId="164" fontId="5" fillId="0" borderId="13" xfId="2" applyNumberFormat="1" applyFont="1" applyBorder="1" applyAlignment="1">
      <alignment horizontal="right" vertical="center"/>
    </xf>
    <xf numFmtId="164" fontId="5" fillId="0" borderId="16" xfId="2" applyNumberFormat="1" applyFont="1" applyBorder="1" applyAlignment="1">
      <alignment horizontal="right" vertical="center"/>
    </xf>
    <xf numFmtId="164" fontId="5" fillId="0" borderId="17" xfId="2" applyNumberFormat="1" applyFont="1" applyBorder="1" applyAlignment="1">
      <alignment horizontal="right" vertical="center"/>
    </xf>
    <xf numFmtId="164" fontId="5" fillId="0" borderId="18" xfId="2" applyNumberFormat="1" applyFont="1" applyBorder="1" applyAlignment="1">
      <alignment horizontal="right" vertical="center"/>
    </xf>
    <xf numFmtId="164" fontId="5" fillId="0" borderId="19" xfId="2" applyNumberFormat="1" applyFont="1" applyBorder="1" applyAlignment="1">
      <alignment horizontal="right" vertical="center"/>
    </xf>
    <xf numFmtId="164" fontId="5" fillId="0" borderId="20" xfId="2" applyNumberFormat="1" applyFont="1" applyBorder="1" applyAlignment="1">
      <alignment horizontal="right" vertical="center"/>
    </xf>
    <xf numFmtId="164" fontId="5" fillId="0" borderId="21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center" wrapText="1"/>
    </xf>
    <xf numFmtId="0" fontId="5" fillId="0" borderId="24" xfId="2" applyFont="1" applyBorder="1" applyAlignment="1">
      <alignment horizontal="center" wrapText="1"/>
    </xf>
    <xf numFmtId="0" fontId="5" fillId="0" borderId="25" xfId="2" applyFont="1" applyBorder="1" applyAlignment="1">
      <alignment horizontal="center" wrapText="1"/>
    </xf>
    <xf numFmtId="0" fontId="5" fillId="0" borderId="26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right" vertical="center"/>
    </xf>
    <xf numFmtId="165" fontId="5" fillId="0" borderId="13" xfId="2" applyNumberFormat="1" applyFont="1" applyBorder="1" applyAlignment="1">
      <alignment horizontal="right" vertical="center"/>
    </xf>
    <xf numFmtId="0" fontId="5" fillId="0" borderId="27" xfId="2" applyFont="1" applyBorder="1" applyAlignment="1">
      <alignment horizontal="left" vertical="top" wrapText="1"/>
    </xf>
    <xf numFmtId="166" fontId="5" fillId="0" borderId="16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0" fontId="5" fillId="0" borderId="28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3" fillId="0" borderId="0" xfId="2" applyAlignment="1">
      <alignment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left" vertical="center" wrapText="1"/>
    </xf>
    <xf numFmtId="0" fontId="5" fillId="0" borderId="27" xfId="2" applyFont="1" applyBorder="1" applyAlignment="1">
      <alignment horizontal="left" vertical="center" wrapText="1"/>
    </xf>
    <xf numFmtId="0" fontId="5" fillId="0" borderId="28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left" vertical="center" wrapText="1"/>
    </xf>
    <xf numFmtId="164" fontId="5" fillId="0" borderId="29" xfId="2" applyNumberFormat="1" applyFont="1" applyBorder="1" applyAlignment="1">
      <alignment horizontal="right" vertical="center"/>
    </xf>
    <xf numFmtId="0" fontId="5" fillId="0" borderId="29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5" fillId="0" borderId="14" xfId="2" applyFont="1" applyBorder="1" applyAlignment="1">
      <alignment vertical="top" wrapText="1"/>
    </xf>
    <xf numFmtId="0" fontId="5" fillId="0" borderId="6" xfId="2" applyFont="1" applyBorder="1" applyAlignment="1">
      <alignment vertical="top" wrapText="1"/>
    </xf>
    <xf numFmtId="0" fontId="5" fillId="0" borderId="7" xfId="2" applyFont="1" applyBorder="1" applyAlignment="1">
      <alignment horizontal="left" vertical="center" wrapText="1"/>
    </xf>
    <xf numFmtId="167" fontId="5" fillId="0" borderId="29" xfId="2" applyNumberFormat="1" applyFont="1" applyBorder="1" applyAlignment="1">
      <alignment horizontal="right" vertical="center"/>
    </xf>
    <xf numFmtId="168" fontId="5" fillId="0" borderId="29" xfId="1" applyNumberFormat="1" applyFont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5" fillId="0" borderId="14" xfId="2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4" xfId="2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29" xfId="2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3" fillId="0" borderId="29" xfId="2" applyBorder="1" applyAlignment="1">
      <alignment vertical="center" wrapText="1"/>
    </xf>
    <xf numFmtId="164" fontId="7" fillId="0" borderId="29" xfId="0" applyNumberFormat="1" applyFont="1" applyBorder="1" applyAlignment="1">
      <alignment vertical="center"/>
    </xf>
    <xf numFmtId="0" fontId="3" fillId="0" borderId="29" xfId="2" applyBorder="1" applyAlignment="1">
      <alignment horizontal="center" vertical="center"/>
    </xf>
    <xf numFmtId="0" fontId="8" fillId="0" borderId="29" xfId="2" applyFont="1" applyBorder="1" applyAlignment="1">
      <alignment vertical="center" wrapText="1"/>
    </xf>
    <xf numFmtId="0" fontId="5" fillId="0" borderId="14" xfId="2" applyFont="1" applyBorder="1" applyAlignment="1">
      <alignment wrapText="1"/>
    </xf>
    <xf numFmtId="0" fontId="8" fillId="0" borderId="0" xfId="2" applyFont="1" applyAlignment="1">
      <alignment vertical="center"/>
    </xf>
    <xf numFmtId="0" fontId="5" fillId="0" borderId="15" xfId="2" applyFont="1" applyBorder="1" applyAlignment="1">
      <alignment vertical="center" wrapText="1"/>
    </xf>
    <xf numFmtId="169" fontId="0" fillId="0" borderId="0" xfId="0" applyNumberFormat="1" applyFont="1" applyAlignment="1"/>
    <xf numFmtId="0" fontId="5" fillId="0" borderId="0" xfId="2" applyFont="1" applyBorder="1" applyAlignment="1">
      <alignment vertical="top" wrapText="1"/>
    </xf>
    <xf numFmtId="0" fontId="5" fillId="0" borderId="29" xfId="2" applyFont="1" applyBorder="1" applyAlignment="1">
      <alignment wrapText="1"/>
    </xf>
    <xf numFmtId="0" fontId="5" fillId="0" borderId="29" xfId="2" applyFont="1" applyBorder="1" applyAlignment="1">
      <alignment horizontal="left" vertical="top" wrapText="1"/>
    </xf>
    <xf numFmtId="164" fontId="5" fillId="0" borderId="29" xfId="2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top" wrapText="1"/>
    </xf>
    <xf numFmtId="0" fontId="2" fillId="0" borderId="29" xfId="0" applyFont="1" applyBorder="1" applyAlignment="1"/>
    <xf numFmtId="0" fontId="0" fillId="0" borderId="29" xfId="0" applyFont="1" applyBorder="1" applyAlignment="1"/>
    <xf numFmtId="164" fontId="0" fillId="0" borderId="29" xfId="0" applyNumberFormat="1" applyFont="1" applyBorder="1" applyAlignment="1"/>
    <xf numFmtId="0" fontId="2" fillId="0" borderId="29" xfId="0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5" fillId="0" borderId="0" xfId="2" applyFont="1" applyBorder="1" applyAlignment="1">
      <alignment horizontal="center" vertical="top"/>
    </xf>
    <xf numFmtId="0" fontId="5" fillId="0" borderId="29" xfId="2" applyFont="1" applyBorder="1" applyAlignment="1">
      <alignment horizontal="center" vertical="center"/>
    </xf>
    <xf numFmtId="164" fontId="0" fillId="0" borderId="29" xfId="0" applyNumberFormat="1" applyFont="1" applyBorder="1" applyAlignment="1">
      <alignment vertical="center"/>
    </xf>
    <xf numFmtId="167" fontId="5" fillId="0" borderId="0" xfId="2" applyNumberFormat="1" applyFont="1" applyBorder="1" applyAlignment="1">
      <alignment horizontal="right" vertical="center"/>
    </xf>
    <xf numFmtId="167" fontId="0" fillId="0" borderId="0" xfId="0" applyNumberFormat="1" applyFont="1" applyAlignment="1"/>
    <xf numFmtId="0" fontId="5" fillId="0" borderId="40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164" fontId="5" fillId="0" borderId="32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 wrapText="1"/>
    </xf>
    <xf numFmtId="0" fontId="5" fillId="0" borderId="6" xfId="2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29" xfId="2" applyFont="1" applyBorder="1" applyAlignment="1">
      <alignment horizontal="left" vertical="center"/>
    </xf>
    <xf numFmtId="168" fontId="5" fillId="0" borderId="11" xfId="1" applyNumberFormat="1" applyFont="1" applyBorder="1" applyAlignment="1">
      <alignment horizontal="right" vertical="center"/>
    </xf>
    <xf numFmtId="49" fontId="5" fillId="0" borderId="29" xfId="2" applyNumberFormat="1" applyFont="1" applyBorder="1" applyAlignment="1">
      <alignment horizontal="left" vertical="center" wrapText="1"/>
    </xf>
    <xf numFmtId="168" fontId="5" fillId="0" borderId="16" xfId="1" applyNumberFormat="1" applyFont="1" applyBorder="1" applyAlignment="1">
      <alignment horizontal="right" vertical="center"/>
    </xf>
    <xf numFmtId="0" fontId="9" fillId="0" borderId="15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right" vertical="center" wrapText="1"/>
    </xf>
    <xf numFmtId="164" fontId="3" fillId="0" borderId="0" xfId="2" applyNumberFormat="1" applyAlignment="1">
      <alignment vertical="center"/>
    </xf>
    <xf numFmtId="164" fontId="5" fillId="0" borderId="29" xfId="2" applyNumberFormat="1" applyFont="1" applyBorder="1" applyAlignment="1">
      <alignment horizontal="right" vertical="center" wrapText="1"/>
    </xf>
    <xf numFmtId="9" fontId="5" fillId="0" borderId="42" xfId="1" applyNumberFormat="1" applyFont="1" applyBorder="1" applyAlignment="1">
      <alignment horizontal="right" vertical="center"/>
    </xf>
    <xf numFmtId="9" fontId="5" fillId="0" borderId="11" xfId="1" applyNumberFormat="1" applyFont="1" applyBorder="1" applyAlignment="1">
      <alignment horizontal="right" vertical="center"/>
    </xf>
    <xf numFmtId="0" fontId="3" fillId="0" borderId="0" xfId="3"/>
    <xf numFmtId="0" fontId="5" fillId="0" borderId="23" xfId="3" applyFont="1" applyBorder="1" applyAlignment="1">
      <alignment horizontal="center" wrapText="1"/>
    </xf>
    <xf numFmtId="0" fontId="5" fillId="0" borderId="25" xfId="3" applyFont="1" applyBorder="1" applyAlignment="1">
      <alignment horizontal="center" wrapText="1"/>
    </xf>
    <xf numFmtId="0" fontId="5" fillId="0" borderId="2" xfId="3" applyFont="1" applyBorder="1" applyAlignment="1">
      <alignment horizontal="left" vertical="top" wrapText="1"/>
    </xf>
    <xf numFmtId="166" fontId="5" fillId="0" borderId="11" xfId="3" applyNumberFormat="1" applyFont="1" applyBorder="1" applyAlignment="1">
      <alignment horizontal="right" vertical="center"/>
    </xf>
    <xf numFmtId="0" fontId="5" fillId="0" borderId="13" xfId="3" applyFont="1" applyBorder="1" applyAlignment="1">
      <alignment horizontal="right" vertical="center"/>
    </xf>
    <xf numFmtId="0" fontId="5" fillId="0" borderId="15" xfId="3" applyFont="1" applyBorder="1" applyAlignment="1">
      <alignment horizontal="left" vertical="top" wrapText="1"/>
    </xf>
    <xf numFmtId="0" fontId="5" fillId="0" borderId="16" xfId="3" applyFont="1" applyBorder="1" applyAlignment="1">
      <alignment horizontal="right" vertical="center"/>
    </xf>
    <xf numFmtId="165" fontId="5" fillId="0" borderId="18" xfId="3" applyNumberFormat="1" applyFont="1" applyBorder="1" applyAlignment="1">
      <alignment horizontal="right" vertical="center"/>
    </xf>
    <xf numFmtId="0" fontId="5" fillId="0" borderId="48" xfId="3" applyFont="1" applyBorder="1" applyAlignment="1">
      <alignment horizontal="left" vertical="top" wrapText="1"/>
    </xf>
    <xf numFmtId="164" fontId="5" fillId="0" borderId="49" xfId="3" applyNumberFormat="1" applyFont="1" applyBorder="1" applyAlignment="1">
      <alignment horizontal="right" vertical="center"/>
    </xf>
    <xf numFmtId="164" fontId="5" fillId="0" borderId="50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5" fontId="5" fillId="0" borderId="16" xfId="3" applyNumberFormat="1" applyFont="1" applyBorder="1" applyAlignment="1">
      <alignment horizontal="right" vertical="center"/>
    </xf>
    <xf numFmtId="0" fontId="5" fillId="0" borderId="18" xfId="3" applyFont="1" applyBorder="1" applyAlignment="1">
      <alignment horizontal="right" vertical="center"/>
    </xf>
    <xf numFmtId="0" fontId="5" fillId="0" borderId="7" xfId="3" applyFont="1" applyBorder="1" applyAlignment="1">
      <alignment horizontal="left" vertical="top" wrapText="1"/>
    </xf>
    <xf numFmtId="164" fontId="5" fillId="0" borderId="19" xfId="3" applyNumberFormat="1" applyFont="1" applyBorder="1" applyAlignment="1">
      <alignment horizontal="right" vertical="center"/>
    </xf>
    <xf numFmtId="164" fontId="5" fillId="0" borderId="21" xfId="3" applyNumberFormat="1" applyFont="1" applyBorder="1" applyAlignment="1">
      <alignment horizontal="right" vertical="center"/>
    </xf>
    <xf numFmtId="0" fontId="7" fillId="0" borderId="52" xfId="0" applyFont="1" applyBorder="1" applyAlignment="1">
      <alignment vertical="center" wrapText="1"/>
    </xf>
    <xf numFmtId="0" fontId="7" fillId="0" borderId="52" xfId="0" applyFont="1" applyBorder="1" applyAlignment="1">
      <alignment horizontal="right" vertical="center" wrapText="1"/>
    </xf>
    <xf numFmtId="0" fontId="3" fillId="0" borderId="0" xfId="4"/>
    <xf numFmtId="0" fontId="5" fillId="0" borderId="8" xfId="4" applyFont="1" applyBorder="1" applyAlignment="1">
      <alignment horizontal="center" wrapText="1"/>
    </xf>
    <xf numFmtId="0" fontId="5" fillId="0" borderId="9" xfId="4" applyFont="1" applyBorder="1" applyAlignment="1">
      <alignment horizontal="center" wrapText="1"/>
    </xf>
    <xf numFmtId="0" fontId="5" fillId="0" borderId="2" xfId="4" applyFont="1" applyBorder="1" applyAlignment="1">
      <alignment horizontal="left" vertical="top" wrapText="1"/>
    </xf>
    <xf numFmtId="164" fontId="5" fillId="0" borderId="11" xfId="4" applyNumberFormat="1" applyFont="1" applyBorder="1" applyAlignment="1">
      <alignment horizontal="right" vertical="center"/>
    </xf>
    <xf numFmtId="164" fontId="5" fillId="0" borderId="12" xfId="4" applyNumberFormat="1" applyFont="1" applyBorder="1" applyAlignment="1">
      <alignment horizontal="right" vertical="center"/>
    </xf>
    <xf numFmtId="164" fontId="5" fillId="0" borderId="13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top" wrapText="1"/>
    </xf>
    <xf numFmtId="164" fontId="5" fillId="0" borderId="16" xfId="4" applyNumberFormat="1" applyFont="1" applyBorder="1" applyAlignment="1">
      <alignment horizontal="right" vertical="center"/>
    </xf>
    <xf numFmtId="164" fontId="5" fillId="0" borderId="17" xfId="4" applyNumberFormat="1" applyFont="1" applyBorder="1" applyAlignment="1">
      <alignment horizontal="right" vertical="center"/>
    </xf>
    <xf numFmtId="164" fontId="5" fillId="0" borderId="18" xfId="4" applyNumberFormat="1" applyFont="1" applyBorder="1" applyAlignment="1">
      <alignment horizontal="right" vertical="center"/>
    </xf>
    <xf numFmtId="164" fontId="5" fillId="0" borderId="19" xfId="4" applyNumberFormat="1" applyFont="1" applyBorder="1" applyAlignment="1">
      <alignment horizontal="right" vertical="center"/>
    </xf>
    <xf numFmtId="164" fontId="5" fillId="0" borderId="20" xfId="4" applyNumberFormat="1" applyFont="1" applyBorder="1" applyAlignment="1">
      <alignment horizontal="right" vertical="center"/>
    </xf>
    <xf numFmtId="164" fontId="5" fillId="0" borderId="21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center" wrapText="1"/>
    </xf>
    <xf numFmtId="0" fontId="5" fillId="0" borderId="24" xfId="4" applyFont="1" applyBorder="1" applyAlignment="1">
      <alignment horizontal="center" wrapText="1"/>
    </xf>
    <xf numFmtId="0" fontId="5" fillId="0" borderId="25" xfId="4" applyFont="1" applyBorder="1" applyAlignment="1">
      <alignment horizontal="center" wrapText="1"/>
    </xf>
    <xf numFmtId="0" fontId="5" fillId="0" borderId="26" xfId="4" applyFont="1" applyBorder="1" applyAlignment="1">
      <alignment horizontal="left" vertical="top" wrapText="1"/>
    </xf>
    <xf numFmtId="0" fontId="5" fillId="0" borderId="11" xfId="4" applyFont="1" applyBorder="1" applyAlignment="1">
      <alignment horizontal="right" vertical="center"/>
    </xf>
    <xf numFmtId="165" fontId="5" fillId="0" borderId="13" xfId="4" applyNumberFormat="1" applyFont="1" applyBorder="1" applyAlignment="1">
      <alignment horizontal="right" vertical="center"/>
    </xf>
    <xf numFmtId="0" fontId="5" fillId="0" borderId="27" xfId="4" applyFont="1" applyBorder="1" applyAlignment="1">
      <alignment horizontal="left" vertical="top" wrapText="1"/>
    </xf>
    <xf numFmtId="166" fontId="5" fillId="0" borderId="16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0" fontId="5" fillId="0" borderId="28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vertical="center" wrapText="1"/>
    </xf>
    <xf numFmtId="0" fontId="5" fillId="0" borderId="21" xfId="4" applyFont="1" applyBorder="1" applyAlignment="1">
      <alignment horizontal="left" vertical="center" wrapText="1"/>
    </xf>
    <xf numFmtId="0" fontId="5" fillId="0" borderId="1" xfId="4" applyFont="1" applyBorder="1" applyAlignment="1">
      <alignment vertical="center" wrapText="1"/>
    </xf>
    <xf numFmtId="0" fontId="5" fillId="0" borderId="14" xfId="4" applyFont="1" applyBorder="1" applyAlignment="1">
      <alignment vertical="center" wrapText="1"/>
    </xf>
    <xf numFmtId="0" fontId="5" fillId="0" borderId="6" xfId="4" applyFont="1" applyBorder="1" applyAlignment="1">
      <alignment vertical="center" wrapText="1"/>
    </xf>
    <xf numFmtId="0" fontId="5" fillId="0" borderId="29" xfId="4" applyFont="1" applyBorder="1" applyAlignment="1">
      <alignment horizontal="center" vertical="center" wrapText="1"/>
    </xf>
    <xf numFmtId="0" fontId="5" fillId="0" borderId="29" xfId="4" applyFont="1" applyBorder="1" applyAlignment="1">
      <alignment horizontal="left" vertical="center" wrapText="1"/>
    </xf>
    <xf numFmtId="164" fontId="5" fillId="0" borderId="29" xfId="4" applyNumberFormat="1" applyFont="1" applyBorder="1" applyAlignment="1">
      <alignment horizontal="right" vertical="center"/>
    </xf>
    <xf numFmtId="0" fontId="9" fillId="0" borderId="29" xfId="4" applyFont="1" applyBorder="1" applyAlignment="1">
      <alignment horizontal="left" vertical="center" wrapText="1"/>
    </xf>
    <xf numFmtId="0" fontId="5" fillId="0" borderId="29" xfId="4" applyFont="1" applyBorder="1" applyAlignment="1">
      <alignment vertical="top" wrapText="1"/>
    </xf>
    <xf numFmtId="0" fontId="5" fillId="0" borderId="29" xfId="4" applyFont="1" applyBorder="1" applyAlignment="1">
      <alignment horizontal="center" vertical="center" wrapText="1"/>
    </xf>
    <xf numFmtId="164" fontId="5" fillId="0" borderId="29" xfId="4" applyNumberFormat="1" applyFont="1" applyBorder="1" applyAlignment="1">
      <alignment horizontal="center" vertical="center"/>
    </xf>
    <xf numFmtId="0" fontId="5" fillId="0" borderId="22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3" fillId="0" borderId="0" xfId="4"/>
    <xf numFmtId="0" fontId="5" fillId="0" borderId="1" xfId="4" applyFont="1" applyBorder="1" applyAlignment="1">
      <alignment horizontal="left" wrapText="1"/>
    </xf>
    <xf numFmtId="0" fontId="5" fillId="0" borderId="2" xfId="4" applyFont="1" applyBorder="1" applyAlignment="1">
      <alignment horizontal="left" wrapText="1"/>
    </xf>
    <xf numFmtId="0" fontId="5" fillId="0" borderId="6" xfId="4" applyFont="1" applyBorder="1" applyAlignment="1">
      <alignment horizontal="left" wrapText="1"/>
    </xf>
    <xf numFmtId="0" fontId="5" fillId="0" borderId="7" xfId="4" applyFont="1" applyBorder="1" applyAlignment="1">
      <alignment horizontal="left" wrapText="1"/>
    </xf>
    <xf numFmtId="0" fontId="5" fillId="0" borderId="3" xfId="4" applyFont="1" applyBorder="1" applyAlignment="1">
      <alignment horizontal="center" wrapText="1"/>
    </xf>
    <xf numFmtId="0" fontId="5" fillId="0" borderId="4" xfId="4" applyFont="1" applyBorder="1" applyAlignment="1">
      <alignment horizontal="center" wrapText="1"/>
    </xf>
    <xf numFmtId="0" fontId="5" fillId="0" borderId="5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" xfId="4" applyFont="1" applyBorder="1" applyAlignment="1">
      <alignment horizontal="left" vertical="top" wrapText="1"/>
    </xf>
    <xf numFmtId="0" fontId="5" fillId="0" borderId="14" xfId="4" applyFont="1" applyBorder="1" applyAlignment="1">
      <alignment horizontal="left" vertical="top" wrapText="1"/>
    </xf>
    <xf numFmtId="0" fontId="5" fillId="0" borderId="6" xfId="4" applyFont="1" applyBorder="1" applyAlignment="1">
      <alignment horizontal="left" vertical="top" wrapText="1"/>
    </xf>
    <xf numFmtId="0" fontId="5" fillId="0" borderId="7" xfId="4" applyFont="1" applyBorder="1" applyAlignment="1">
      <alignment horizontal="left" vertical="top" wrapText="1"/>
    </xf>
    <xf numFmtId="0" fontId="5" fillId="2" borderId="0" xfId="2" applyFont="1" applyFill="1" applyAlignment="1">
      <alignment vertical="center"/>
    </xf>
    <xf numFmtId="0" fontId="3" fillId="0" borderId="0" xfId="2" applyAlignment="1">
      <alignment vertical="center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left" vertical="center" wrapText="1"/>
    </xf>
    <xf numFmtId="0" fontId="5" fillId="0" borderId="32" xfId="2" applyFont="1" applyBorder="1" applyAlignment="1">
      <alignment horizontal="left" vertical="center" wrapText="1"/>
    </xf>
    <xf numFmtId="0" fontId="5" fillId="2" borderId="0" xfId="2" applyFont="1" applyFill="1"/>
    <xf numFmtId="0" fontId="3" fillId="0" borderId="0" xfId="2"/>
    <xf numFmtId="0" fontId="5" fillId="0" borderId="43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3" fillId="0" borderId="29" xfId="2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3" fillId="0" borderId="29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11" fillId="0" borderId="5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1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5" fillId="0" borderId="33" xfId="3" applyFont="1" applyBorder="1" applyAlignment="1">
      <alignment horizontal="left" wrapText="1"/>
    </xf>
    <xf numFmtId="0" fontId="5" fillId="0" borderId="35" xfId="3" applyFont="1" applyBorder="1" applyAlignment="1">
      <alignment horizontal="left" wrapText="1"/>
    </xf>
    <xf numFmtId="0" fontId="5" fillId="0" borderId="34" xfId="3" applyFont="1" applyBorder="1" applyAlignment="1">
      <alignment horizontal="left" wrapText="1"/>
    </xf>
    <xf numFmtId="0" fontId="5" fillId="0" borderId="43" xfId="3" applyFont="1" applyBorder="1" applyAlignment="1">
      <alignment horizontal="left" vertical="top" wrapText="1"/>
    </xf>
    <xf numFmtId="0" fontId="5" fillId="0" borderId="14" xfId="3" applyFont="1" applyBorder="1" applyAlignment="1">
      <alignment horizontal="left" vertical="top" wrapText="1"/>
    </xf>
    <xf numFmtId="0" fontId="5" fillId="0" borderId="6" xfId="3" applyFont="1" applyBorder="1" applyAlignment="1">
      <alignment horizontal="left" vertical="top" wrapText="1"/>
    </xf>
    <xf numFmtId="0" fontId="5" fillId="0" borderId="46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47" xfId="3" applyFont="1" applyBorder="1" applyAlignment="1">
      <alignment horizontal="left" vertical="top" wrapText="1"/>
    </xf>
    <xf numFmtId="0" fontId="5" fillId="0" borderId="36" xfId="3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/>
    <xf numFmtId="0" fontId="13" fillId="0" borderId="29" xfId="2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9" xfId="2" applyFont="1" applyBorder="1" applyAlignment="1">
      <alignment vertical="center" wrapText="1"/>
    </xf>
    <xf numFmtId="164" fontId="13" fillId="0" borderId="29" xfId="2" applyNumberFormat="1" applyFont="1" applyBorder="1" applyAlignment="1">
      <alignment horizontal="right" vertical="center"/>
    </xf>
    <xf numFmtId="0" fontId="14" fillId="0" borderId="29" xfId="0" applyFont="1" applyBorder="1" applyAlignment="1">
      <alignment horizontal="center" vertical="center"/>
    </xf>
    <xf numFmtId="0" fontId="13" fillId="0" borderId="29" xfId="4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 wrapText="1"/>
    </xf>
    <xf numFmtId="0" fontId="13" fillId="0" borderId="29" xfId="4" applyFont="1" applyBorder="1" applyAlignment="1">
      <alignment horizontal="left" vertical="center" wrapText="1"/>
    </xf>
    <xf numFmtId="0" fontId="13" fillId="0" borderId="29" xfId="4" applyFont="1" applyBorder="1" applyAlignment="1">
      <alignment vertical="top" wrapText="1"/>
    </xf>
  </cellXfs>
  <cellStyles count="5">
    <cellStyle name="Normální" xfId="0" builtinId="0"/>
    <cellStyle name="Normální_List2" xfId="2" xr:uid="{2DE668A5-A6B8-4373-B13D-D9A6062178FC}"/>
    <cellStyle name="Normální_List3" xfId="3" xr:uid="{6D6248EB-8512-4EF4-BE8E-CC94C4D18555}"/>
    <cellStyle name="Normální_výsledky" xfId="4" xr:uid="{91D70886-D118-4568-BF27-604351510B2F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Věková struktura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213211325778129"/>
          <c:y val="1.3523315524180518E-2"/>
          <c:w val="0.73061871728106376"/>
          <c:h val="0.80203635898217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výsledky!$N$5</c:f>
              <c:strCache>
                <c:ptCount val="1"/>
                <c:pt idx="0">
                  <c:v>Méně než 15 let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výsledky!$O$5:$P$5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F-49D9-8AED-7A84A4CC2C34}"/>
            </c:ext>
          </c:extLst>
        </c:ser>
        <c:ser>
          <c:idx val="1"/>
          <c:order val="1"/>
          <c:tx>
            <c:strRef>
              <c:f>výsledky!$N$6</c:f>
              <c:strCache>
                <c:ptCount val="1"/>
                <c:pt idx="0">
                  <c:v>16–19 let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výsledky!$O$6:$P$6</c:f>
              <c:numCache>
                <c:formatCode>0.0%</c:formatCode>
                <c:ptCount val="2"/>
                <c:pt idx="0">
                  <c:v>2.8571428571428571E-2</c:v>
                </c:pt>
                <c:pt idx="1">
                  <c:v>2.7272727272727271E-2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F-49D9-8AED-7A84A4CC2C34}"/>
            </c:ext>
          </c:extLst>
        </c:ser>
        <c:ser>
          <c:idx val="2"/>
          <c:order val="2"/>
          <c:tx>
            <c:strRef>
              <c:f>výsledky!$N$7</c:f>
              <c:strCache>
                <c:ptCount val="1"/>
                <c:pt idx="0">
                  <c:v>20–26 let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výsledky!$O$7:$P$7</c:f>
              <c:numCache>
                <c:formatCode>0.0%</c:formatCode>
                <c:ptCount val="2"/>
                <c:pt idx="0">
                  <c:v>0.63809523809523805</c:v>
                </c:pt>
                <c:pt idx="1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F-49D9-8AED-7A84A4CC2C34}"/>
            </c:ext>
          </c:extLst>
        </c:ser>
        <c:ser>
          <c:idx val="3"/>
          <c:order val="3"/>
          <c:tx>
            <c:strRef>
              <c:f>výsledky!$N$8</c:f>
              <c:strCache>
                <c:ptCount val="1"/>
                <c:pt idx="0">
                  <c:v>27 - 35 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výsledky!$O$8:$P$8</c:f>
              <c:numCache>
                <c:formatCode>0.0%</c:formatCode>
                <c:ptCount val="2"/>
                <c:pt idx="0">
                  <c:v>0.15238095238095239</c:v>
                </c:pt>
                <c:pt idx="1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0F-49D9-8AED-7A84A4CC2C34}"/>
            </c:ext>
          </c:extLst>
        </c:ser>
        <c:ser>
          <c:idx val="4"/>
          <c:order val="4"/>
          <c:tx>
            <c:strRef>
              <c:f>výsledky!$N$9</c:f>
              <c:strCache>
                <c:ptCount val="1"/>
                <c:pt idx="0">
                  <c:v>36-45 let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výsledky!$O$9:$P$9</c:f>
              <c:numCache>
                <c:formatCode>0.0%</c:formatCode>
                <c:ptCount val="2"/>
                <c:pt idx="0">
                  <c:v>6.6666666666666666E-2</c:v>
                </c:pt>
                <c:pt idx="1">
                  <c:v>0.12727272727272726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0F-49D9-8AED-7A84A4CC2C34}"/>
            </c:ext>
          </c:extLst>
        </c:ser>
        <c:ser>
          <c:idx val="5"/>
          <c:order val="5"/>
          <c:tx>
            <c:strRef>
              <c:f>výsledky!$N$10</c:f>
              <c:strCache>
                <c:ptCount val="1"/>
                <c:pt idx="0">
                  <c:v>46-55 let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výsledky!$O$10:$P$10</c:f>
              <c:numCache>
                <c:formatCode>0.0%</c:formatCode>
                <c:ptCount val="2"/>
                <c:pt idx="0">
                  <c:v>9.5238095238095233E-2</c:v>
                </c:pt>
                <c:pt idx="1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0F-49D9-8AED-7A84A4CC2C34}"/>
            </c:ext>
          </c:extLst>
        </c:ser>
        <c:ser>
          <c:idx val="6"/>
          <c:order val="6"/>
          <c:tx>
            <c:strRef>
              <c:f>výsledky!$N$11</c:f>
              <c:strCache>
                <c:ptCount val="1"/>
                <c:pt idx="0">
                  <c:v>56 a více let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výsledky!$O$3:$P$4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výsledky!$O$11:$P$11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0F-49D9-8AED-7A84A4CC2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61520"/>
        <c:axId val="477361192"/>
      </c:barChart>
      <c:catAx>
        <c:axId val="47736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361192"/>
        <c:crosses val="autoZero"/>
        <c:auto val="1"/>
        <c:lblAlgn val="ctr"/>
        <c:lblOffset val="100"/>
        <c:noMultiLvlLbl val="0"/>
      </c:catAx>
      <c:valAx>
        <c:axId val="47736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36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Na škále uveďte jak moc velký vliv mají dle Vás influenceři na své sledující.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výsledky!$N$246</c:f>
              <c:strCache>
                <c:ptCount val="1"/>
                <c:pt idx="0">
                  <c:v>0 - 10 %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výsledky!$O$246:$P$246</c:f>
              <c:numCache>
                <c:formatCode>0%</c:formatCode>
                <c:ptCount val="2"/>
                <c:pt idx="0">
                  <c:v>3.8095238095238099E-2</c:v>
                </c:pt>
                <c:pt idx="1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5-443F-8DEE-75926584F655}"/>
            </c:ext>
          </c:extLst>
        </c:ser>
        <c:ser>
          <c:idx val="1"/>
          <c:order val="1"/>
          <c:tx>
            <c:strRef>
              <c:f>výsledky!$N$247</c:f>
              <c:strCache>
                <c:ptCount val="1"/>
                <c:pt idx="0">
                  <c:v>10 - 20 %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výsledky!$O$247:$P$247</c:f>
              <c:numCache>
                <c:formatCode>0%</c:formatCode>
                <c:ptCount val="2"/>
                <c:pt idx="0">
                  <c:v>0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5-443F-8DEE-75926584F655}"/>
            </c:ext>
          </c:extLst>
        </c:ser>
        <c:ser>
          <c:idx val="2"/>
          <c:order val="2"/>
          <c:tx>
            <c:strRef>
              <c:f>výsledky!$N$248</c:f>
              <c:strCache>
                <c:ptCount val="1"/>
                <c:pt idx="0">
                  <c:v>20 - 30 %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výsledky!$O$248:$P$248</c:f>
              <c:numCache>
                <c:formatCode>0%</c:formatCode>
                <c:ptCount val="2"/>
                <c:pt idx="0">
                  <c:v>1.9047619047619049E-2</c:v>
                </c:pt>
                <c:pt idx="1">
                  <c:v>2.7272727272727271E-2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5-443F-8DEE-75926584F655}"/>
            </c:ext>
          </c:extLst>
        </c:ser>
        <c:ser>
          <c:idx val="3"/>
          <c:order val="3"/>
          <c:tx>
            <c:strRef>
              <c:f>výsledky!$N$249</c:f>
              <c:strCache>
                <c:ptCount val="1"/>
                <c:pt idx="0">
                  <c:v>30 - 40 %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výsledky!$O$249:$P$249</c:f>
              <c:numCache>
                <c:formatCode>0%</c:formatCode>
                <c:ptCount val="2"/>
                <c:pt idx="0">
                  <c:v>1.9047619047619049E-2</c:v>
                </c:pt>
                <c:pt idx="1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5-443F-8DEE-75926584F655}"/>
            </c:ext>
          </c:extLst>
        </c:ser>
        <c:ser>
          <c:idx val="4"/>
          <c:order val="4"/>
          <c:tx>
            <c:strRef>
              <c:f>výsledky!$N$250</c:f>
              <c:strCache>
                <c:ptCount val="1"/>
                <c:pt idx="0">
                  <c:v>40 - 50 %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výsledky!$O$250:$P$250</c:f>
              <c:numCache>
                <c:formatCode>0%</c:formatCode>
                <c:ptCount val="2"/>
                <c:pt idx="0">
                  <c:v>7.6190476190476197E-2</c:v>
                </c:pt>
                <c:pt idx="1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5-443F-8DEE-75926584F655}"/>
            </c:ext>
          </c:extLst>
        </c:ser>
        <c:ser>
          <c:idx val="5"/>
          <c:order val="5"/>
          <c:tx>
            <c:strRef>
              <c:f>výsledky!$N$251</c:f>
              <c:strCache>
                <c:ptCount val="1"/>
                <c:pt idx="0">
                  <c:v>50 - 60 %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výsledky!$O$251:$P$251</c:f>
              <c:numCache>
                <c:formatCode>0%</c:formatCode>
                <c:ptCount val="2"/>
                <c:pt idx="0">
                  <c:v>0.10476190476190476</c:v>
                </c:pt>
                <c:pt idx="1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5-443F-8DEE-75926584F655}"/>
            </c:ext>
          </c:extLst>
        </c:ser>
        <c:ser>
          <c:idx val="6"/>
          <c:order val="6"/>
          <c:tx>
            <c:strRef>
              <c:f>výsledky!$N$252</c:f>
              <c:strCache>
                <c:ptCount val="1"/>
                <c:pt idx="0">
                  <c:v>60 - 70 %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výsledky!$O$252:$P$252</c:f>
              <c:numCache>
                <c:formatCode>0%</c:formatCode>
                <c:ptCount val="2"/>
                <c:pt idx="0">
                  <c:v>0.11428571428571428</c:v>
                </c:pt>
                <c:pt idx="1">
                  <c:v>0.25454545454545452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D5-443F-8DEE-75926584F655}"/>
            </c:ext>
          </c:extLst>
        </c:ser>
        <c:ser>
          <c:idx val="7"/>
          <c:order val="7"/>
          <c:tx>
            <c:strRef>
              <c:f>výsledky!$N$253</c:f>
              <c:strCache>
                <c:ptCount val="1"/>
                <c:pt idx="0">
                  <c:v>70 - 80 %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výsledky!$O$253:$P$253</c:f>
              <c:numCache>
                <c:formatCode>0%</c:formatCode>
                <c:ptCount val="2"/>
                <c:pt idx="0">
                  <c:v>0.40952380952380951</c:v>
                </c:pt>
                <c:pt idx="1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5-443F-8DEE-75926584F655}"/>
            </c:ext>
          </c:extLst>
        </c:ser>
        <c:ser>
          <c:idx val="8"/>
          <c:order val="8"/>
          <c:tx>
            <c:strRef>
              <c:f>výsledky!$N$254</c:f>
              <c:strCache>
                <c:ptCount val="1"/>
                <c:pt idx="0">
                  <c:v>80 - 90 %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výsledky!$O$254:$P$254</c:f>
              <c:numCache>
                <c:formatCode>0%</c:formatCode>
                <c:ptCount val="2"/>
                <c:pt idx="0">
                  <c:v>0.18095238095238095</c:v>
                </c:pt>
                <c:pt idx="1">
                  <c:v>0.16363636363636364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D5-443F-8DEE-75926584F655}"/>
            </c:ext>
          </c:extLst>
        </c:ser>
        <c:ser>
          <c:idx val="9"/>
          <c:order val="9"/>
          <c:tx>
            <c:strRef>
              <c:f>výsledky!$N$255</c:f>
              <c:strCache>
                <c:ptCount val="1"/>
                <c:pt idx="0">
                  <c:v>90 - 100 %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výsledky!$O$244:$P$245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výsledky!$O$255:$P$255</c:f>
              <c:numCache>
                <c:formatCode>0%</c:formatCode>
                <c:ptCount val="2"/>
                <c:pt idx="0">
                  <c:v>3.8095238095238099E-2</c:v>
                </c:pt>
                <c:pt idx="1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D5-443F-8DEE-75926584F6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066176"/>
        <c:axId val="469064864"/>
      </c:barChart>
      <c:catAx>
        <c:axId val="4690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64864"/>
        <c:crosses val="autoZero"/>
        <c:auto val="1"/>
        <c:lblAlgn val="ctr"/>
        <c:lblOffset val="100"/>
        <c:noMultiLvlLbl val="0"/>
      </c:catAx>
      <c:valAx>
        <c:axId val="46906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Kolik influencerů pravidelně sledujete?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výsledky!$N$263</c:f>
              <c:strCache>
                <c:ptCount val="1"/>
                <c:pt idx="0">
                  <c:v>5 a méně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výsledky!$O$261:$P$262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výsledky!$O$263:$P$263</c:f>
              <c:numCache>
                <c:formatCode>0.0%</c:formatCode>
                <c:ptCount val="2"/>
                <c:pt idx="0">
                  <c:v>0.61904761904761907</c:v>
                </c:pt>
                <c:pt idx="1">
                  <c:v>0.42727272727272725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8-4D58-A1F4-15005859AADC}"/>
            </c:ext>
          </c:extLst>
        </c:ser>
        <c:ser>
          <c:idx val="1"/>
          <c:order val="1"/>
          <c:tx>
            <c:strRef>
              <c:f>výsledky!$N$264</c:f>
              <c:strCache>
                <c:ptCount val="1"/>
                <c:pt idx="0">
                  <c:v>6-10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výsledky!$O$261:$P$262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výsledky!$O$264:$P$264</c:f>
              <c:numCache>
                <c:formatCode>0.0%</c:formatCode>
                <c:ptCount val="2"/>
                <c:pt idx="0">
                  <c:v>0.26666666666666666</c:v>
                </c:pt>
                <c:pt idx="1">
                  <c:v>0.34545454545454546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8-4D58-A1F4-15005859AADC}"/>
            </c:ext>
          </c:extLst>
        </c:ser>
        <c:ser>
          <c:idx val="2"/>
          <c:order val="2"/>
          <c:tx>
            <c:strRef>
              <c:f>výsledky!$N$265</c:f>
              <c:strCache>
                <c:ptCount val="1"/>
                <c:pt idx="0">
                  <c:v>11-20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výsledky!$O$261:$P$262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výsledky!$O$265:$P$265</c:f>
              <c:numCache>
                <c:formatCode>0.0%</c:formatCode>
                <c:ptCount val="2"/>
                <c:pt idx="0">
                  <c:v>7.6190476190476197E-2</c:v>
                </c:pt>
                <c:pt idx="1">
                  <c:v>0.16363636363636364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18-4D58-A1F4-15005859AADC}"/>
            </c:ext>
          </c:extLst>
        </c:ser>
        <c:ser>
          <c:idx val="3"/>
          <c:order val="3"/>
          <c:tx>
            <c:strRef>
              <c:f>výsledky!$N$266</c:f>
              <c:strCache>
                <c:ptCount val="1"/>
                <c:pt idx="0">
                  <c:v>21 a více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výsledky!$O$261:$P$262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výsledky!$O$266:$P$266</c:f>
              <c:numCache>
                <c:formatCode>0.0%</c:formatCode>
                <c:ptCount val="2"/>
                <c:pt idx="0">
                  <c:v>3.8095238095238099E-2</c:v>
                </c:pt>
                <c:pt idx="1">
                  <c:v>6.363636363636363E-2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18-4D58-A1F4-15005859AA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041904"/>
        <c:axId val="469048136"/>
      </c:barChart>
      <c:catAx>
        <c:axId val="46904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48136"/>
        <c:crosses val="autoZero"/>
        <c:auto val="1"/>
        <c:lblAlgn val="ctr"/>
        <c:lblOffset val="100"/>
        <c:noMultiLvlLbl val="0"/>
      </c:catAx>
      <c:valAx>
        <c:axId val="46904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4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Kolik času odhadem strávíte denně sledováním tvůrců na sociálních sítí?</a:t>
            </a:r>
          </a:p>
        </c:rich>
      </c:tx>
      <c:layout>
        <c:manualLayout>
          <c:xMode val="edge"/>
          <c:yMode val="edge"/>
          <c:x val="7.3315062786956223E-2"/>
          <c:y val="2.33015928055804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výsledky!$N$273</c:f>
              <c:strCache>
                <c:ptCount val="1"/>
                <c:pt idx="0">
                  <c:v>Méně než hodinu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výsledky!$O$271:$P$272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výsledky!$O$273:$P$273</c:f>
              <c:numCache>
                <c:formatCode>0.0%</c:formatCode>
                <c:ptCount val="2"/>
                <c:pt idx="0">
                  <c:v>0.51428571428571423</c:v>
                </c:pt>
                <c:pt idx="1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6-4426-A9FE-B96BD13C57CD}"/>
            </c:ext>
          </c:extLst>
        </c:ser>
        <c:ser>
          <c:idx val="1"/>
          <c:order val="1"/>
          <c:tx>
            <c:strRef>
              <c:f>výsledky!$N$274</c:f>
              <c:strCache>
                <c:ptCount val="1"/>
                <c:pt idx="0">
                  <c:v>1-2 hodiny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výsledky!$O$271:$P$272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výsledky!$O$274:$P$274</c:f>
              <c:numCache>
                <c:formatCode>0.0%</c:formatCode>
                <c:ptCount val="2"/>
                <c:pt idx="0">
                  <c:v>0.39047619047619048</c:v>
                </c:pt>
                <c:pt idx="1">
                  <c:v>0.42727272727272725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6-4426-A9FE-B96BD13C57CD}"/>
            </c:ext>
          </c:extLst>
        </c:ser>
        <c:ser>
          <c:idx val="2"/>
          <c:order val="2"/>
          <c:tx>
            <c:strRef>
              <c:f>výsledky!$N$275</c:f>
              <c:strCache>
                <c:ptCount val="1"/>
                <c:pt idx="0">
                  <c:v>3-6 hodin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výsledky!$O$271:$P$272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výsledky!$O$275:$P$275</c:f>
              <c:numCache>
                <c:formatCode>0.0%</c:formatCode>
                <c:ptCount val="2"/>
                <c:pt idx="0">
                  <c:v>9.5238095238095233E-2</c:v>
                </c:pt>
                <c:pt idx="1">
                  <c:v>0.23636363636363636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76-4426-A9FE-B96BD13C57CD}"/>
            </c:ext>
          </c:extLst>
        </c:ser>
        <c:ser>
          <c:idx val="3"/>
          <c:order val="3"/>
          <c:tx>
            <c:strRef>
              <c:f>výsledky!$N$276</c:f>
              <c:strCache>
                <c:ptCount val="1"/>
                <c:pt idx="0">
                  <c:v>7 a více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výsledky!$O$271:$P$272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výsledky!$O$276:$P$276</c:f>
              <c:numCache>
                <c:formatCode>0.0%</c:formatCode>
                <c:ptCount val="2"/>
                <c:pt idx="0">
                  <c:v>0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76-4426-A9FE-B96BD13C57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7990024"/>
        <c:axId val="617990680"/>
      </c:barChart>
      <c:catAx>
        <c:axId val="61799002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990680"/>
        <c:crosses val="autoZero"/>
        <c:auto val="1"/>
        <c:lblAlgn val="ctr"/>
        <c:lblOffset val="100"/>
        <c:noMultiLvlLbl val="0"/>
      </c:catAx>
      <c:valAx>
        <c:axId val="61799068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99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Máte tendenci více důvěřovat influencerům s větším počtem sledujících?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výsledky!$N$283</c:f>
              <c:strCache>
                <c:ptCount val="1"/>
                <c:pt idx="0">
                  <c:v>Ano, čím více sledujících tím více důvěřuji.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výsledky!$O$281:$P$282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výsledky!$O$283:$P$283</c:f>
              <c:numCache>
                <c:formatCode>0.0%</c:formatCode>
                <c:ptCount val="2"/>
                <c:pt idx="0">
                  <c:v>0.10476190476190476</c:v>
                </c:pt>
                <c:pt idx="1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C95-8B2B-2D0CA0FE7B72}"/>
            </c:ext>
          </c:extLst>
        </c:ser>
        <c:ser>
          <c:idx val="1"/>
          <c:order val="1"/>
          <c:tx>
            <c:strRef>
              <c:f>výsledky!$N$284</c:f>
              <c:strCache>
                <c:ptCount val="1"/>
                <c:pt idx="0">
                  <c:v>Ne, počet sledujících pro mě není podstatný.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výsledky!$O$281:$P$282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výsledky!$O$284:$P$284</c:f>
              <c:numCache>
                <c:formatCode>0.0%</c:formatCode>
                <c:ptCount val="2"/>
                <c:pt idx="0">
                  <c:v>0.83809523809523812</c:v>
                </c:pt>
                <c:pt idx="1">
                  <c:v>0.74545454545454548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8-4C95-8B2B-2D0CA0FE7B72}"/>
            </c:ext>
          </c:extLst>
        </c:ser>
        <c:ser>
          <c:idx val="2"/>
          <c:order val="2"/>
          <c:tx>
            <c:strRef>
              <c:f>výsledky!$N$285</c:f>
              <c:strCache>
                <c:ptCount val="1"/>
                <c:pt idx="0">
                  <c:v>Jiná odpověď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výsledky!$O$281:$P$282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výsledky!$O$285:$P$285</c:f>
              <c:numCache>
                <c:formatCode>0.0%</c:formatCode>
                <c:ptCount val="2"/>
                <c:pt idx="0">
                  <c:v>2.8571428571428571E-2</c:v>
                </c:pt>
                <c:pt idx="1">
                  <c:v>2.7272727272727271E-2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E8-4C95-8B2B-2D0CA0FE7B72}"/>
            </c:ext>
          </c:extLst>
        </c:ser>
        <c:ser>
          <c:idx val="3"/>
          <c:order val="3"/>
          <c:tx>
            <c:strRef>
              <c:f>výsledky!$N$286</c:f>
              <c:strCache>
                <c:ptCount val="1"/>
                <c:pt idx="0">
                  <c:v>Nesleduji žádné influencery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523E-3"/>
                  <c:y val="-3.703703703703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E8-4C95-8B2B-2D0CA0FE7B72}"/>
                </c:ext>
              </c:extLst>
            </c:dLbl>
            <c:dLbl>
              <c:idx val="1"/>
              <c:layout>
                <c:manualLayout>
                  <c:x val="0"/>
                  <c:y val="-3.2407407407407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E8-4C95-8B2B-2D0CA0FE7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výsledky!$O$281:$P$282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výsledky!$O$286:$P$286</c:f>
              <c:numCache>
                <c:formatCode>0.0%</c:formatCode>
                <c:ptCount val="2"/>
                <c:pt idx="0">
                  <c:v>2.8571428571428571E-2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E8-4C95-8B2B-2D0CA0FE7B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5937536"/>
        <c:axId val="535937864"/>
      </c:barChart>
      <c:catAx>
        <c:axId val="5359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937864"/>
        <c:crosses val="autoZero"/>
        <c:auto val="1"/>
        <c:lblAlgn val="ctr"/>
        <c:lblOffset val="100"/>
        <c:noMultiLvlLbl val="0"/>
      </c:catAx>
      <c:valAx>
        <c:axId val="53593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9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 jaké míře věříte recenzi a doporučením od influencera?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výsledky!$N$299</c:f>
              <c:strCache>
                <c:ptCount val="1"/>
                <c:pt idx="0">
                  <c:v>1 - Nikdy nedůvěřuji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výsledky!$O$297:$P$298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výsledky!$O$299:$P$299</c:f>
              <c:numCache>
                <c:formatCode>0.0%</c:formatCode>
                <c:ptCount val="2"/>
                <c:pt idx="0">
                  <c:v>0.16190476190476191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C-40AA-9C81-C3B0FFB778D4}"/>
            </c:ext>
          </c:extLst>
        </c:ser>
        <c:ser>
          <c:idx val="1"/>
          <c:order val="1"/>
          <c:tx>
            <c:strRef>
              <c:f>výsledky!$N$300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výsledky!$O$297:$P$298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výsledky!$O$300:$P$300</c:f>
              <c:numCache>
                <c:formatCode>0.0%</c:formatCode>
                <c:ptCount val="2"/>
                <c:pt idx="0">
                  <c:v>0.2</c:v>
                </c:pt>
                <c:pt idx="1">
                  <c:v>0.24545454545454545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C-40AA-9C81-C3B0FFB778D4}"/>
            </c:ext>
          </c:extLst>
        </c:ser>
        <c:ser>
          <c:idx val="2"/>
          <c:order val="2"/>
          <c:tx>
            <c:strRef>
              <c:f>výsledky!$N$301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výsledky!$O$297:$P$298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výsledky!$O$301:$P$301</c:f>
              <c:numCache>
                <c:formatCode>0.0%</c:formatCode>
                <c:ptCount val="2"/>
                <c:pt idx="0">
                  <c:v>0.49523809523809526</c:v>
                </c:pt>
                <c:pt idx="1">
                  <c:v>0.41818181818181815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C-40AA-9C81-C3B0FFB778D4}"/>
            </c:ext>
          </c:extLst>
        </c:ser>
        <c:ser>
          <c:idx val="3"/>
          <c:order val="3"/>
          <c:tx>
            <c:strRef>
              <c:f>výsledky!$N$302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výsledky!$O$297:$P$298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výsledky!$O$302:$P$302</c:f>
              <c:numCache>
                <c:formatCode>0.0%</c:formatCode>
                <c:ptCount val="2"/>
                <c:pt idx="0">
                  <c:v>0.13333333333333333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C-40AA-9C81-C3B0FFB778D4}"/>
            </c:ext>
          </c:extLst>
        </c:ser>
        <c:ser>
          <c:idx val="4"/>
          <c:order val="4"/>
          <c:tx>
            <c:strRef>
              <c:f>výsledky!$N$303</c:f>
              <c:strCache>
                <c:ptCount val="1"/>
                <c:pt idx="0">
                  <c:v>5 - Plně důvěřuji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výsledky!$O$297:$P$298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výsledky!$O$303:$P$303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C-40AA-9C81-C3B0FFB778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044200"/>
        <c:axId val="469040592"/>
      </c:barChart>
      <c:catAx>
        <c:axId val="46904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40592"/>
        <c:crosses val="autoZero"/>
        <c:auto val="1"/>
        <c:lblAlgn val="ctr"/>
        <c:lblOffset val="100"/>
        <c:noMultiLvlLbl val="0"/>
      </c:catAx>
      <c:valAx>
        <c:axId val="46904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4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Využil/a jste někdy akci propagovanou influencerem?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výsledky!$N$311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výsledky!$O$309:$P$310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výsledky!$O$311:$P$311</c:f>
              <c:numCache>
                <c:formatCode>0.0%</c:formatCode>
                <c:ptCount val="2"/>
                <c:pt idx="0">
                  <c:v>0.56190476190476191</c:v>
                </c:pt>
                <c:pt idx="1">
                  <c:v>0.66363636363636369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3-4909-8CEB-53D3181CE8CD}"/>
            </c:ext>
          </c:extLst>
        </c:ser>
        <c:ser>
          <c:idx val="1"/>
          <c:order val="1"/>
          <c:tx>
            <c:strRef>
              <c:f>výsledky!$N$312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výsledky!$O$309:$P$310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výsledky!$O$312:$P$312</c:f>
              <c:numCache>
                <c:formatCode>0.0%</c:formatCode>
                <c:ptCount val="2"/>
                <c:pt idx="0">
                  <c:v>0.43809523809523809</c:v>
                </c:pt>
                <c:pt idx="1">
                  <c:v>0.33636363636363636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3-4909-8CEB-53D3181CE8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7973952"/>
        <c:axId val="617972640"/>
      </c:barChart>
      <c:catAx>
        <c:axId val="6179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972640"/>
        <c:crosses val="autoZero"/>
        <c:auto val="1"/>
        <c:lblAlgn val="ctr"/>
        <c:lblOffset val="100"/>
        <c:noMultiLvlLbl val="0"/>
      </c:catAx>
      <c:valAx>
        <c:axId val="6179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97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Jak reagujete na spolupráce a propagace influencerů s firmami na sociálních sítích?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výsledky!$N$319</c:f>
              <c:strCache>
                <c:ptCount val="1"/>
                <c:pt idx="0">
                  <c:v>Nevadí mi.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výsledky!$O$319:$P$319</c:f>
              <c:numCache>
                <c:formatCode>0.0%</c:formatCode>
                <c:ptCount val="2"/>
                <c:pt idx="0">
                  <c:v>0.17142857142857143</c:v>
                </c:pt>
                <c:pt idx="1">
                  <c:v>0.19090909090909092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6-4FD4-BC87-6080010BF21D}"/>
            </c:ext>
          </c:extLst>
        </c:ser>
        <c:ser>
          <c:idx val="1"/>
          <c:order val="1"/>
          <c:tx>
            <c:strRef>
              <c:f>výsledky!$N$320</c:f>
              <c:strCache>
                <c:ptCount val="1"/>
                <c:pt idx="0">
                  <c:v>Nemam zkusenost.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výsledky!$O$320:$P$320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6-4FD4-BC87-6080010BF21D}"/>
            </c:ext>
          </c:extLst>
        </c:ser>
        <c:ser>
          <c:idx val="2"/>
          <c:order val="2"/>
          <c:tx>
            <c:strRef>
              <c:f>výsledky!$N$321</c:f>
              <c:strCache>
                <c:ptCount val="1"/>
                <c:pt idx="0">
                  <c:v>Nevnímám je, případně přeskakuji.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výsledky!$O$321:$P$321</c:f>
              <c:numCache>
                <c:formatCode>0.0%</c:formatCode>
                <c:ptCount val="2"/>
                <c:pt idx="0">
                  <c:v>0.26666666666666666</c:v>
                </c:pt>
                <c:pt idx="1">
                  <c:v>0.21818181818181817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6-4FD4-BC87-6080010BF21D}"/>
            </c:ext>
          </c:extLst>
        </c:ser>
        <c:ser>
          <c:idx val="3"/>
          <c:order val="3"/>
          <c:tx>
            <c:strRef>
              <c:f>výsledky!$N$322</c:f>
              <c:strCache>
                <c:ptCount val="1"/>
                <c:pt idx="0">
                  <c:v>Nevadí mi v určité míře (počet spoluprácí je menší než počet běžných příspěvků)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výsledky!$O$322:$P$322</c:f>
              <c:numCache>
                <c:formatCode>0.0%</c:formatCode>
                <c:ptCount val="2"/>
                <c:pt idx="0">
                  <c:v>0.34285714285714286</c:v>
                </c:pt>
                <c:pt idx="1">
                  <c:v>0.29090909090909089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6-4FD4-BC87-6080010BF21D}"/>
            </c:ext>
          </c:extLst>
        </c:ser>
        <c:ser>
          <c:idx val="4"/>
          <c:order val="4"/>
          <c:tx>
            <c:strRef>
              <c:f>výsledky!$N$323</c:f>
              <c:strCache>
                <c:ptCount val="1"/>
                <c:pt idx="0">
                  <c:v>Toleruji je, pokud jsou obsahově spojeny s běžným obsahem.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výsledky!$O$323:$P$323</c:f>
              <c:numCache>
                <c:formatCode>0.0%</c:formatCode>
                <c:ptCount val="2"/>
                <c:pt idx="0">
                  <c:v>0.18095238095238095</c:v>
                </c:pt>
                <c:pt idx="1">
                  <c:v>0.26363636363636361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D6-4FD4-BC87-6080010BF21D}"/>
            </c:ext>
          </c:extLst>
        </c:ser>
        <c:ser>
          <c:idx val="5"/>
          <c:order val="5"/>
          <c:tx>
            <c:strRef>
              <c:f>výsledky!$N$324</c:f>
              <c:strCache>
                <c:ptCount val="1"/>
                <c:pt idx="0">
                  <c:v>Pokud je přiznána, tak je to ok.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výsledky!$O$324:$P$324</c:f>
              <c:numCache>
                <c:formatCode>0.0%</c:formatCode>
                <c:ptCount val="2"/>
                <c:pt idx="0">
                  <c:v>0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D6-4FD4-BC87-6080010BF21D}"/>
            </c:ext>
          </c:extLst>
        </c:ser>
        <c:ser>
          <c:idx val="6"/>
          <c:order val="6"/>
          <c:tx>
            <c:strRef>
              <c:f>výsledky!$N$325</c:f>
              <c:strCache>
                <c:ptCount val="1"/>
                <c:pt idx="0">
                  <c:v>Vadí mi.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výsledky!$O$325:$P$325</c:f>
              <c:numCache>
                <c:formatCode>0.0%</c:formatCode>
                <c:ptCount val="2"/>
                <c:pt idx="0">
                  <c:v>1.9047619047619049E-2</c:v>
                </c:pt>
                <c:pt idx="1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D6-4FD4-BC87-6080010BF21D}"/>
            </c:ext>
          </c:extLst>
        </c:ser>
        <c:ser>
          <c:idx val="7"/>
          <c:order val="7"/>
          <c:tx>
            <c:strRef>
              <c:f>výsledky!$N$326</c:f>
              <c:strCache>
                <c:ptCount val="1"/>
                <c:pt idx="0">
                  <c:v>Pokud je reklama na produkt/službu relevantni, nemám s tím problém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71252015037487E-17"/>
                  <c:y val="-2.09643605870021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D6-4FD4-BC87-6080010BF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výsledky!$O$326:$P$326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D6-4FD4-BC87-6080010BF21D}"/>
            </c:ext>
          </c:extLst>
        </c:ser>
        <c:ser>
          <c:idx val="8"/>
          <c:order val="8"/>
          <c:tx>
            <c:strRef>
              <c:f>výsledky!$N$327</c:f>
              <c:strCache>
                <c:ptCount val="1"/>
                <c:pt idx="0">
                  <c:v>záleží vždy na typu spolupráce a její exekuce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71252015037487E-17"/>
                  <c:y val="-6.17573746677891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D6-4FD4-BC87-6080010BF21D}"/>
                </c:ext>
              </c:extLst>
            </c:dLbl>
            <c:dLbl>
              <c:idx val="1"/>
              <c:layout>
                <c:manualLayout>
                  <c:x val="5.0925337632079971E-17"/>
                  <c:y val="-3.703703703703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D6-4FD4-BC87-6080010BF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výsledky!$O$317:$P$318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výsledky!$O$327:$P$327</c:f>
              <c:numCache>
                <c:formatCode>0.0%</c:formatCode>
                <c:ptCount val="2"/>
                <c:pt idx="0">
                  <c:v>0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D6-4FD4-BC87-6080010BF2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9036984"/>
        <c:axId val="469029768"/>
      </c:barChart>
      <c:catAx>
        <c:axId val="46903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29768"/>
        <c:crosses val="autoZero"/>
        <c:auto val="1"/>
        <c:lblAlgn val="ctr"/>
        <c:lblOffset val="100"/>
        <c:noMultiLvlLbl val="0"/>
      </c:catAx>
      <c:valAx>
        <c:axId val="46902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3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40482245616426"/>
          <c:y val="0.17919734960225459"/>
          <c:w val="0.34166666666666667"/>
          <c:h val="0.8065359282919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Zakoupil/a jste někdy produkt na základě doporučení influencerem?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výsledky!$N$358</c:f>
              <c:strCache>
                <c:ptCount val="1"/>
                <c:pt idx="0">
                  <c:v>Ano.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výsledky!$O$356:$P$357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výsledky!$O$358:$P$358</c:f>
              <c:numCache>
                <c:formatCode>0.0%</c:formatCode>
                <c:ptCount val="2"/>
                <c:pt idx="0">
                  <c:v>0.42857142857142855</c:v>
                </c:pt>
                <c:pt idx="1">
                  <c:v>0.41818181818181815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9-46AC-AB99-04F15930DB00}"/>
            </c:ext>
          </c:extLst>
        </c:ser>
        <c:ser>
          <c:idx val="1"/>
          <c:order val="1"/>
          <c:tx>
            <c:strRef>
              <c:f>výsledky!$N$359</c:f>
              <c:strCache>
                <c:ptCount val="1"/>
                <c:pt idx="0">
                  <c:v>Ano, ale už to neudělám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výsledky!$O$356:$P$357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výsledky!$O$359:$P$359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0.15454545454545454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9-46AC-AB99-04F15930DB00}"/>
            </c:ext>
          </c:extLst>
        </c:ser>
        <c:ser>
          <c:idx val="2"/>
          <c:order val="2"/>
          <c:tx>
            <c:strRef>
              <c:f>výsledky!$N$360</c:f>
              <c:strCache>
                <c:ptCount val="1"/>
                <c:pt idx="0">
                  <c:v>Ne, ale uvažuji o tom.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výsledky!$O$356:$P$357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výsledky!$O$360:$P$360</c:f>
              <c:numCache>
                <c:formatCode>0.0%</c:formatCode>
                <c:ptCount val="2"/>
                <c:pt idx="0">
                  <c:v>9.5238095238095233E-2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9-46AC-AB99-04F15930DB00}"/>
            </c:ext>
          </c:extLst>
        </c:ser>
        <c:ser>
          <c:idx val="3"/>
          <c:order val="3"/>
          <c:tx>
            <c:strRef>
              <c:f>výsledky!$N$361</c:f>
              <c:strCache>
                <c:ptCount val="1"/>
                <c:pt idx="0">
                  <c:v>Ne.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výsledky!$O$356:$P$357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výsledky!$O$361:$P$361</c:f>
              <c:numCache>
                <c:formatCode>0.0%</c:formatCode>
                <c:ptCount val="2"/>
                <c:pt idx="0">
                  <c:v>0.46666666666666667</c:v>
                </c:pt>
                <c:pt idx="1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9-46AC-AB99-04F15930DB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17962472"/>
        <c:axId val="617966736"/>
      </c:barChart>
      <c:catAx>
        <c:axId val="61796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966736"/>
        <c:crosses val="autoZero"/>
        <c:auto val="1"/>
        <c:lblAlgn val="ctr"/>
        <c:lblOffset val="100"/>
        <c:noMultiLvlLbl val="0"/>
      </c:catAx>
      <c:valAx>
        <c:axId val="61796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96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rgbClr val="000000">
                    <a:lumMod val="65000"/>
                    <a:lumOff val="35000"/>
                  </a:srgbClr>
                </a:solidFill>
                <a:effectLst/>
                <a:uLnTx/>
                <a:uFillTx/>
                <a:latin typeface="Arial"/>
                <a:cs typeface="Arial"/>
              </a:rPr>
              <a:t>Byl/a jste s produktem spokojen/a?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výsledky!$N$400</c:f>
              <c:strCache>
                <c:ptCount val="1"/>
                <c:pt idx="0">
                  <c:v>Ano, byl/a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výsledky!$O$398:$P$399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výsledky!$O$400:$P$400</c:f>
              <c:numCache>
                <c:formatCode>0.0%</c:formatCode>
                <c:ptCount val="2"/>
                <c:pt idx="0">
                  <c:v>0.93478260869565222</c:v>
                </c:pt>
                <c:pt idx="1">
                  <c:v>0.80952380952380953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A-2F40-8643-3E152289AC53}"/>
            </c:ext>
          </c:extLst>
        </c:ser>
        <c:ser>
          <c:idx val="1"/>
          <c:order val="1"/>
          <c:tx>
            <c:strRef>
              <c:f>výsledky!$N$401</c:f>
              <c:strCache>
                <c:ptCount val="1"/>
                <c:pt idx="0">
                  <c:v>Ne, nebyl/a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výsledky!$O$398:$P$399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výsledky!$O$401:$P$401</c:f>
              <c:numCache>
                <c:formatCode>0.0%</c:formatCode>
                <c:ptCount val="2"/>
                <c:pt idx="0">
                  <c:v>6.5217391304347824E-2</c:v>
                </c:pt>
                <c:pt idx="1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A-2F40-8643-3E152289AC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7043456"/>
        <c:axId val="847045104"/>
      </c:barChart>
      <c:catAx>
        <c:axId val="8470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045104"/>
        <c:crosses val="autoZero"/>
        <c:auto val="1"/>
        <c:lblAlgn val="ctr"/>
        <c:lblOffset val="100"/>
        <c:noMultiLvlLbl val="0"/>
      </c:catAx>
      <c:valAx>
        <c:axId val="84704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04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Pohlaví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výsledky!$N$25</c:f>
              <c:strCache>
                <c:ptCount val="1"/>
                <c:pt idx="0">
                  <c:v>Žena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výsledky!$O$23:$P$24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výsledky!$O$25:$P$25</c:f>
              <c:numCache>
                <c:formatCode>0.0%</c:formatCode>
                <c:ptCount val="2"/>
                <c:pt idx="0">
                  <c:v>0.65714285714285714</c:v>
                </c:pt>
                <c:pt idx="1">
                  <c:v>0.74545454545454548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7-4620-BFBD-C0A412B94160}"/>
            </c:ext>
          </c:extLst>
        </c:ser>
        <c:ser>
          <c:idx val="1"/>
          <c:order val="1"/>
          <c:tx>
            <c:strRef>
              <c:f>výsledky!$N$26</c:f>
              <c:strCache>
                <c:ptCount val="1"/>
                <c:pt idx="0">
                  <c:v>Muž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výsledky!$O$23:$P$24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výsledky!$O$26:$P$26</c:f>
              <c:numCache>
                <c:formatCode>0.0%</c:formatCode>
                <c:ptCount val="2"/>
                <c:pt idx="0">
                  <c:v>0.32380952380952382</c:v>
                </c:pt>
                <c:pt idx="1">
                  <c:v>0.25454545454545452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7-4620-BFBD-C0A412B94160}"/>
            </c:ext>
          </c:extLst>
        </c:ser>
        <c:ser>
          <c:idx val="2"/>
          <c:order val="2"/>
          <c:tx>
            <c:strRef>
              <c:f>výsledky!$N$27</c:f>
              <c:strCache>
                <c:ptCount val="1"/>
                <c:pt idx="0">
                  <c:v>Polygender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výsledky!$O$23:$P$24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výsledky!$O$27:$P$27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A7-4620-BFBD-C0A412B94160}"/>
            </c:ext>
          </c:extLst>
        </c:ser>
        <c:ser>
          <c:idx val="3"/>
          <c:order val="3"/>
          <c:tx>
            <c:strRef>
              <c:f>výsledky!$N$28</c:f>
              <c:strCache>
                <c:ptCount val="1"/>
                <c:pt idx="0">
                  <c:v>Neuvádím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A7-4620-BFBD-C0A412B941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A7-4620-BFBD-C0A412B941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výsledky!$O$23:$P$24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výsledky!$O$28:$P$28</c:f>
              <c:numCache>
                <c:formatCode>0.0%</c:formatCode>
                <c:ptCount val="2"/>
                <c:pt idx="0">
                  <c:v>9.5238095238095247E-3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A7-4620-BFBD-C0A412B9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760576"/>
        <c:axId val="537759592"/>
      </c:barChart>
      <c:catAx>
        <c:axId val="5377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7759592"/>
        <c:crosses val="autoZero"/>
        <c:auto val="1"/>
        <c:lblAlgn val="ctr"/>
        <c:lblOffset val="100"/>
        <c:noMultiLvlLbl val="0"/>
      </c:catAx>
      <c:valAx>
        <c:axId val="53775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776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Nejvyšší dosažené vzdělání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výsledky!$N$42</c:f>
              <c:strCache>
                <c:ptCount val="1"/>
                <c:pt idx="0">
                  <c:v>Základní vzdělání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výsledky!$O$40:$P$41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výsledky!$O$42:$P$42</c:f>
              <c:numCache>
                <c:formatCode>0.0%</c:formatCode>
                <c:ptCount val="2"/>
                <c:pt idx="0">
                  <c:v>3.8095238095238099E-2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A-4CB2-A8F4-BE357DFEC72D}"/>
            </c:ext>
          </c:extLst>
        </c:ser>
        <c:ser>
          <c:idx val="1"/>
          <c:order val="1"/>
          <c:tx>
            <c:strRef>
              <c:f>výsledky!$N$43</c:f>
              <c:strCache>
                <c:ptCount val="1"/>
                <c:pt idx="0">
                  <c:v>Středoškolské s maturitou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výsledky!$O$40:$P$41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výsledky!$O$43:$P$43</c:f>
              <c:numCache>
                <c:formatCode>0.0%</c:formatCode>
                <c:ptCount val="2"/>
                <c:pt idx="0">
                  <c:v>0.37142857142857144</c:v>
                </c:pt>
                <c:pt idx="1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A-4CB2-A8F4-BE357DFEC72D}"/>
            </c:ext>
          </c:extLst>
        </c:ser>
        <c:ser>
          <c:idx val="2"/>
          <c:order val="2"/>
          <c:tx>
            <c:strRef>
              <c:f>výsledky!$N$44</c:f>
              <c:strCache>
                <c:ptCount val="1"/>
                <c:pt idx="0">
                  <c:v>Středoškolské s výučním listem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výsledky!$O$40:$P$41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výsledky!$O$44:$P$44</c:f>
              <c:numCache>
                <c:formatCode>0.0%</c:formatCode>
                <c:ptCount val="2"/>
                <c:pt idx="0">
                  <c:v>4.7619047619047616E-2</c:v>
                </c:pt>
                <c:pt idx="1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1A-4CB2-A8F4-BE357DFEC72D}"/>
            </c:ext>
          </c:extLst>
        </c:ser>
        <c:ser>
          <c:idx val="3"/>
          <c:order val="3"/>
          <c:tx>
            <c:strRef>
              <c:f>výsledky!$N$45</c:f>
              <c:strCache>
                <c:ptCount val="1"/>
                <c:pt idx="0">
                  <c:v>Vyšší odborné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výsledky!$O$40:$P$41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výsledky!$O$45:$P$45</c:f>
              <c:numCache>
                <c:formatCode>0.0%</c:formatCode>
                <c:ptCount val="2"/>
                <c:pt idx="0">
                  <c:v>1.9047619047619049E-2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1A-4CB2-A8F4-BE357DFEC72D}"/>
            </c:ext>
          </c:extLst>
        </c:ser>
        <c:ser>
          <c:idx val="4"/>
          <c:order val="4"/>
          <c:tx>
            <c:strRef>
              <c:f>výsledky!$N$46</c:f>
              <c:strCache>
                <c:ptCount val="1"/>
                <c:pt idx="0">
                  <c:v>Vysokoškolské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výsledky!$O$40:$P$41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výsledky!$O$46:$P$46</c:f>
              <c:numCache>
                <c:formatCode>0.0%</c:formatCode>
                <c:ptCount val="2"/>
                <c:pt idx="0">
                  <c:v>0.52380952380952384</c:v>
                </c:pt>
                <c:pt idx="1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1A-4CB2-A8F4-BE357DFEC7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5939176"/>
        <c:axId val="535939504"/>
      </c:barChart>
      <c:catAx>
        <c:axId val="53593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939504"/>
        <c:crosses val="autoZero"/>
        <c:auto val="1"/>
        <c:lblAlgn val="ctr"/>
        <c:lblOffset val="100"/>
        <c:noMultiLvlLbl val="0"/>
      </c:catAx>
      <c:valAx>
        <c:axId val="53593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593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Ekonomická aktivita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výsledky!$N$60</c:f>
              <c:strCache>
                <c:ptCount val="1"/>
                <c:pt idx="0">
                  <c:v>Student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výsledky!$O$58:$P$59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výsledky!$O$60:$P$60</c:f>
              <c:numCache>
                <c:formatCode>0.0%</c:formatCode>
                <c:ptCount val="2"/>
                <c:pt idx="0">
                  <c:v>0.25714285714285712</c:v>
                </c:pt>
                <c:pt idx="1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F-4DF0-931E-76D4C2B6DA5E}"/>
            </c:ext>
          </c:extLst>
        </c:ser>
        <c:ser>
          <c:idx val="1"/>
          <c:order val="1"/>
          <c:tx>
            <c:strRef>
              <c:f>výsledky!$N$61</c:f>
              <c:strCache>
                <c:ptCount val="1"/>
                <c:pt idx="0">
                  <c:v>Pracující student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výsledky!$O$58:$P$59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výsledky!$O$61:$P$61</c:f>
              <c:numCache>
                <c:formatCode>0.0%</c:formatCode>
                <c:ptCount val="2"/>
                <c:pt idx="0">
                  <c:v>0.2</c:v>
                </c:pt>
                <c:pt idx="1">
                  <c:v>0.23636363636363636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F-4DF0-931E-76D4C2B6DA5E}"/>
            </c:ext>
          </c:extLst>
        </c:ser>
        <c:ser>
          <c:idx val="2"/>
          <c:order val="2"/>
          <c:tx>
            <c:strRef>
              <c:f>výsledky!$N$62</c:f>
              <c:strCache>
                <c:ptCount val="1"/>
                <c:pt idx="0">
                  <c:v>Brigádník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výsledky!$O$58:$P$59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výsledky!$O$62:$P$62</c:f>
              <c:numCache>
                <c:formatCode>0.0%</c:formatCode>
                <c:ptCount val="2"/>
                <c:pt idx="0">
                  <c:v>0</c:v>
                </c:pt>
                <c:pt idx="1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F-4DF0-931E-76D4C2B6DA5E}"/>
            </c:ext>
          </c:extLst>
        </c:ser>
        <c:ser>
          <c:idx val="3"/>
          <c:order val="3"/>
          <c:tx>
            <c:strRef>
              <c:f>výsledky!$N$63</c:f>
              <c:strCache>
                <c:ptCount val="1"/>
                <c:pt idx="0">
                  <c:v>OSVČ, Živnostník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výsledky!$O$58:$P$59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výsledky!$O$63:$P$63</c:f>
              <c:numCache>
                <c:formatCode>0.0%</c:formatCode>
                <c:ptCount val="2"/>
                <c:pt idx="0">
                  <c:v>8.5714285714285715E-2</c:v>
                </c:pt>
                <c:pt idx="1">
                  <c:v>0.15454545454545454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F-4DF0-931E-76D4C2B6DA5E}"/>
            </c:ext>
          </c:extLst>
        </c:ser>
        <c:ser>
          <c:idx val="4"/>
          <c:order val="4"/>
          <c:tx>
            <c:strRef>
              <c:f>výsledky!$N$64</c:f>
              <c:strCache>
                <c:ptCount val="1"/>
                <c:pt idx="0">
                  <c:v>Zaměstnán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výsledky!$O$58:$P$59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výsledky!$O$64:$P$64</c:f>
              <c:numCache>
                <c:formatCode>0.0%</c:formatCode>
                <c:ptCount val="2"/>
                <c:pt idx="0">
                  <c:v>0.43809523809523809</c:v>
                </c:pt>
                <c:pt idx="1">
                  <c:v>0.43636363636363634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1F-4DF0-931E-76D4C2B6DA5E}"/>
            </c:ext>
          </c:extLst>
        </c:ser>
        <c:ser>
          <c:idx val="5"/>
          <c:order val="5"/>
          <c:tx>
            <c:strRef>
              <c:f>výsledky!$N$65</c:f>
              <c:strCache>
                <c:ptCount val="1"/>
                <c:pt idx="0">
                  <c:v>Nezaměstnán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výsledky!$O$58:$P$59</c:f>
              <c:multiLvlStrCache>
                <c:ptCount val="2"/>
                <c:lvl>
                  <c:pt idx="0">
                    <c:v>Olomouc</c:v>
                  </c:pt>
                  <c:pt idx="1">
                    <c:v>Praha</c:v>
                  </c:pt>
                </c:lvl>
                <c:lvl>
                  <c:pt idx="0">
                    <c:v>Místo bydliště</c:v>
                  </c:pt>
                </c:lvl>
              </c:multiLvlStrCache>
            </c:multiLvlStrRef>
          </c:cat>
          <c:val>
            <c:numRef>
              <c:f>výsledky!$O$65:$P$65</c:f>
              <c:numCache>
                <c:formatCode>0.0%</c:formatCode>
                <c:ptCount val="2"/>
                <c:pt idx="0">
                  <c:v>1.9047619047619049E-2</c:v>
                </c:pt>
                <c:pt idx="1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1F-4DF0-931E-76D4C2B6DA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1950248"/>
        <c:axId val="371948608"/>
      </c:barChart>
      <c:catAx>
        <c:axId val="37195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1948608"/>
        <c:crosses val="autoZero"/>
        <c:auto val="1"/>
        <c:lblAlgn val="ctr"/>
        <c:lblOffset val="100"/>
        <c:noMultiLvlLbl val="0"/>
      </c:catAx>
      <c:valAx>
        <c:axId val="3719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195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Důležitost sdělovacích prostředků jako zdroj informací recenzí o produktech - Olomouc</a:t>
            </a:r>
          </a:p>
        </c:rich>
      </c:tx>
      <c:layout>
        <c:manualLayout>
          <c:xMode val="edge"/>
          <c:yMode val="edge"/>
          <c:x val="0.281266006886753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výsledky!$B$98</c:f>
              <c:strCache>
                <c:ptCount val="1"/>
                <c:pt idx="0">
                  <c:v>Důležitý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výsledky!$A$99:$A$103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výsledky!$B$99:$B$103</c:f>
              <c:numCache>
                <c:formatCode>0.0%</c:formatCode>
                <c:ptCount val="5"/>
                <c:pt idx="0">
                  <c:v>0.62857142857142856</c:v>
                </c:pt>
                <c:pt idx="1">
                  <c:v>7.6190476190476197E-2</c:v>
                </c:pt>
                <c:pt idx="2">
                  <c:v>0.14285714285714285</c:v>
                </c:pt>
                <c:pt idx="3">
                  <c:v>8.5714285714285715E-2</c:v>
                </c:pt>
                <c:pt idx="4">
                  <c:v>0.29523809523809524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6-4BD8-BAE8-F474BF1E7B48}"/>
            </c:ext>
          </c:extLst>
        </c:ser>
        <c:ser>
          <c:idx val="1"/>
          <c:order val="1"/>
          <c:tx>
            <c:strRef>
              <c:f>výsledky!$C$98</c:f>
              <c:strCache>
                <c:ptCount val="1"/>
                <c:pt idx="0">
                  <c:v>Méně důležitý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výsledky!$A$99:$A$103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výsledky!$C$99:$C$103</c:f>
              <c:numCache>
                <c:formatCode>0.0%</c:formatCode>
                <c:ptCount val="5"/>
                <c:pt idx="0">
                  <c:v>0.33333333333333331</c:v>
                </c:pt>
                <c:pt idx="1">
                  <c:v>0.24761904761904763</c:v>
                </c:pt>
                <c:pt idx="2">
                  <c:v>0.3619047619047619</c:v>
                </c:pt>
                <c:pt idx="3">
                  <c:v>0.30476190476190479</c:v>
                </c:pt>
                <c:pt idx="4">
                  <c:v>0.48571428571428571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6-4BD8-BAE8-F474BF1E7B48}"/>
            </c:ext>
          </c:extLst>
        </c:ser>
        <c:ser>
          <c:idx val="2"/>
          <c:order val="2"/>
          <c:tx>
            <c:strRef>
              <c:f>výsledky!$D$98</c:f>
              <c:strCache>
                <c:ptCount val="1"/>
                <c:pt idx="0">
                  <c:v>Nesleduji tento zdroj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výsledky!$A$99:$A$103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výsledky!$D$99:$D$103</c:f>
              <c:numCache>
                <c:formatCode>0.0%</c:formatCode>
                <c:ptCount val="5"/>
                <c:pt idx="0">
                  <c:v>9.5238095238095247E-3</c:v>
                </c:pt>
                <c:pt idx="1">
                  <c:v>0.46666666666666667</c:v>
                </c:pt>
                <c:pt idx="2">
                  <c:v>0.19047619047619047</c:v>
                </c:pt>
                <c:pt idx="3">
                  <c:v>0.27619047619047621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56-4BD8-BAE8-F474BF1E7B48}"/>
            </c:ext>
          </c:extLst>
        </c:ser>
        <c:ser>
          <c:idx val="3"/>
          <c:order val="3"/>
          <c:tx>
            <c:strRef>
              <c:f>výsledky!$E$98</c:f>
              <c:strCache>
                <c:ptCount val="1"/>
                <c:pt idx="0">
                  <c:v>Spíš nedůležitý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výsledky!$A$99:$A$103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výsledky!$E$99:$E$103</c:f>
              <c:numCache>
                <c:formatCode>0.0%</c:formatCode>
                <c:ptCount val="5"/>
                <c:pt idx="0">
                  <c:v>9.5238095238095247E-3</c:v>
                </c:pt>
                <c:pt idx="1">
                  <c:v>8.5714285714285715E-2</c:v>
                </c:pt>
                <c:pt idx="2">
                  <c:v>0.15238095238095239</c:v>
                </c:pt>
                <c:pt idx="3">
                  <c:v>0.2</c:v>
                </c:pt>
                <c:pt idx="4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56-4BD8-BAE8-F474BF1E7B48}"/>
            </c:ext>
          </c:extLst>
        </c:ser>
        <c:ser>
          <c:idx val="4"/>
          <c:order val="4"/>
          <c:tx>
            <c:strRef>
              <c:f>výsledky!$F$98</c:f>
              <c:strCache>
                <c:ptCount val="1"/>
                <c:pt idx="0">
                  <c:v>Nedůležitý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výsledky!$A$99:$A$103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výsledky!$F$99:$F$103</c:f>
              <c:numCache>
                <c:formatCode>0.0%</c:formatCode>
                <c:ptCount val="5"/>
                <c:pt idx="0">
                  <c:v>1.9047619047619049E-2</c:v>
                </c:pt>
                <c:pt idx="1">
                  <c:v>0.12380952380952381</c:v>
                </c:pt>
                <c:pt idx="2">
                  <c:v>0.15238095238095239</c:v>
                </c:pt>
                <c:pt idx="3">
                  <c:v>0.13333333333333333</c:v>
                </c:pt>
                <c:pt idx="4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56-4BD8-BAE8-F474BF1E7B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7868224"/>
        <c:axId val="367869208"/>
      </c:barChart>
      <c:catAx>
        <c:axId val="36786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7869208"/>
        <c:crosses val="autoZero"/>
        <c:auto val="1"/>
        <c:lblAlgn val="ctr"/>
        <c:lblOffset val="100"/>
        <c:noMultiLvlLbl val="0"/>
      </c:catAx>
      <c:valAx>
        <c:axId val="367869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786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Důležitost sdělovacích prostředků jako zdroj informací recenzí o produktech - Praha
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výsledky!$B$125</c:f>
              <c:strCache>
                <c:ptCount val="1"/>
                <c:pt idx="0">
                  <c:v>Důležitý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výsledky!$A$126:$A$130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výsledky!$B$126:$B$130</c:f>
              <c:numCache>
                <c:formatCode>0.0%</c:formatCode>
                <c:ptCount val="5"/>
                <c:pt idx="0">
                  <c:v>0.72222222222222221</c:v>
                </c:pt>
                <c:pt idx="1">
                  <c:v>0.10679611650485436</c:v>
                </c:pt>
                <c:pt idx="2">
                  <c:v>8.6956521739130432E-2</c:v>
                </c:pt>
                <c:pt idx="3">
                  <c:v>4.7058823529411764E-2</c:v>
                </c:pt>
                <c:pt idx="4">
                  <c:v>0.41904761904761906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9-4C5B-8DD2-9C3E5DC5848D}"/>
            </c:ext>
          </c:extLst>
        </c:ser>
        <c:ser>
          <c:idx val="1"/>
          <c:order val="1"/>
          <c:tx>
            <c:strRef>
              <c:f>výsledky!$C$125</c:f>
              <c:strCache>
                <c:ptCount val="1"/>
                <c:pt idx="0">
                  <c:v>Méně důležitý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výsledky!$A$126:$A$130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výsledky!$C$126:$C$130</c:f>
              <c:numCache>
                <c:formatCode>0.0%</c:formatCode>
                <c:ptCount val="5"/>
                <c:pt idx="0">
                  <c:v>0.25</c:v>
                </c:pt>
                <c:pt idx="1">
                  <c:v>0.29126213592233008</c:v>
                </c:pt>
                <c:pt idx="2">
                  <c:v>0.39130434782608697</c:v>
                </c:pt>
                <c:pt idx="3">
                  <c:v>0.3411764705882353</c:v>
                </c:pt>
                <c:pt idx="4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9-4C5B-8DD2-9C3E5DC5848D}"/>
            </c:ext>
          </c:extLst>
        </c:ser>
        <c:ser>
          <c:idx val="2"/>
          <c:order val="2"/>
          <c:tx>
            <c:strRef>
              <c:f>výsledky!$D$125</c:f>
              <c:strCache>
                <c:ptCount val="1"/>
                <c:pt idx="0">
                  <c:v>Nesleduji tento zdroj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výsledky!$A$126:$A$130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výsledky!$D$126:$D$130</c:f>
              <c:numCache>
                <c:formatCode>0.0%</c:formatCode>
                <c:ptCount val="5"/>
                <c:pt idx="0">
                  <c:v>9.2592592592592587E-3</c:v>
                </c:pt>
                <c:pt idx="1">
                  <c:v>0.47572815533980584</c:v>
                </c:pt>
                <c:pt idx="2">
                  <c:v>0.33695652173913043</c:v>
                </c:pt>
                <c:pt idx="3">
                  <c:v>0.42352941176470588</c:v>
                </c:pt>
                <c:pt idx="4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9-4C5B-8DD2-9C3E5DC5848D}"/>
            </c:ext>
          </c:extLst>
        </c:ser>
        <c:ser>
          <c:idx val="3"/>
          <c:order val="3"/>
          <c:tx>
            <c:strRef>
              <c:f>výsledky!$E$125</c:f>
              <c:strCache>
                <c:ptCount val="1"/>
                <c:pt idx="0">
                  <c:v>Spíš nedůležitý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výsledky!$A$126:$A$130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výsledky!$E$126:$E$130</c:f>
              <c:numCache>
                <c:formatCode>0.0%</c:formatCode>
                <c:ptCount val="5"/>
                <c:pt idx="0">
                  <c:v>1.8518518518518517E-2</c:v>
                </c:pt>
                <c:pt idx="1">
                  <c:v>0.12621359223300971</c:v>
                </c:pt>
                <c:pt idx="2">
                  <c:v>0.18478260869565216</c:v>
                </c:pt>
                <c:pt idx="3">
                  <c:v>0.18823529411764706</c:v>
                </c:pt>
                <c:pt idx="4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9-4C5B-8DD2-9C3E5DC5848D}"/>
            </c:ext>
          </c:extLst>
        </c:ser>
        <c:ser>
          <c:idx val="4"/>
          <c:order val="4"/>
          <c:tx>
            <c:strRef>
              <c:f>výsledky!$F$125</c:f>
              <c:strCache>
                <c:ptCount val="1"/>
                <c:pt idx="0">
                  <c:v>Nedůležitý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výsledky!$A$126:$A$130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výsledky!$F$126:$F$130</c:f>
              <c:numCache>
                <c:formatCode>0.0%</c:formatCode>
                <c:ptCount val="5"/>
                <c:pt idx="0">
                  <c:v>1.8518518518518517E-2</c:v>
                </c:pt>
                <c:pt idx="1">
                  <c:v>6.7961165048543687E-2</c:v>
                </c:pt>
                <c:pt idx="2">
                  <c:v>0.19565217391304349</c:v>
                </c:pt>
                <c:pt idx="3">
                  <c:v>0.29411764705882354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39-4C5B-8DD2-9C3E5DC584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9022880"/>
        <c:axId val="469022224"/>
      </c:barChart>
      <c:catAx>
        <c:axId val="46902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22224"/>
        <c:crosses val="autoZero"/>
        <c:auto val="1"/>
        <c:lblAlgn val="ctr"/>
        <c:lblOffset val="100"/>
        <c:noMultiLvlLbl val="0"/>
      </c:catAx>
      <c:valAx>
        <c:axId val="46902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022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Hodnocení důležitosti jednotlivých zdrojů recenzí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výsledky!$H$134</c:f>
              <c:strCache>
                <c:ptCount val="1"/>
                <c:pt idx="0">
                  <c:v>Olomouc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výsledky!$A$135:$A$139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výsledky!$H$135:$H$139</c:f>
              <c:numCache>
                <c:formatCode>0.0</c:formatCode>
                <c:ptCount val="5"/>
                <c:pt idx="0">
                  <c:v>1.4571428571428571</c:v>
                </c:pt>
                <c:pt idx="1">
                  <c:v>2.9333333333333331</c:v>
                </c:pt>
                <c:pt idx="2">
                  <c:v>2.8095238095238093</c:v>
                </c:pt>
                <c:pt idx="3">
                  <c:v>2.9904761904761905</c:v>
                </c:pt>
                <c:pt idx="4">
                  <c:v>2.1523809523809523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B-4CBE-940B-85D92661C071}"/>
            </c:ext>
          </c:extLst>
        </c:ser>
        <c:ser>
          <c:idx val="1"/>
          <c:order val="1"/>
          <c:tx>
            <c:strRef>
              <c:f>výsledky!$I$134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výsledky!$A$135:$A$139</c:f>
              <c:strCache>
                <c:ptCount val="5"/>
                <c:pt idx="0">
                  <c:v>Internetové články</c:v>
                </c:pt>
                <c:pt idx="1">
                  <c:v>Listové zdroje (noviny, časopisy,…)</c:v>
                </c:pt>
                <c:pt idx="2">
                  <c:v>Televize, televizní reklamy</c:v>
                </c:pt>
                <c:pt idx="3">
                  <c:v>Rádio, rádiové reklamy</c:v>
                </c:pt>
                <c:pt idx="4">
                  <c:v>Sociální sítě, influenceři,…</c:v>
                </c:pt>
              </c:strCache>
            </c:strRef>
          </c:cat>
          <c:val>
            <c:numRef>
              <c:f>výsledky!$I$135:$I$139</c:f>
              <c:numCache>
                <c:formatCode>0.0</c:formatCode>
                <c:ptCount val="5"/>
                <c:pt idx="0">
                  <c:v>1.3818181818181818</c:v>
                </c:pt>
                <c:pt idx="1">
                  <c:v>3.209090909090909</c:v>
                </c:pt>
                <c:pt idx="2">
                  <c:v>3.1181818181818182</c:v>
                </c:pt>
                <c:pt idx="3">
                  <c:v>3.2818181818181817</c:v>
                </c:pt>
                <c:pt idx="4">
                  <c:v>1.9181818181818182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B-4CBE-940B-85D92661C0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21726944"/>
        <c:axId val="621720056"/>
      </c:barChart>
      <c:catAx>
        <c:axId val="62172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1720056"/>
        <c:crosses val="autoZero"/>
        <c:auto val="1"/>
        <c:lblAlgn val="ctr"/>
        <c:lblOffset val="100"/>
        <c:noMultiLvlLbl val="0"/>
      </c:catAx>
      <c:valAx>
        <c:axId val="62172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aseline="0"/>
                  <a:t>1 = </a:t>
                </a:r>
                <a:r>
                  <a:rPr lang="cs-CZ"/>
                  <a:t>důležité, 5 =</a:t>
                </a:r>
                <a:r>
                  <a:rPr lang="cs-CZ" baseline="0"/>
                  <a:t> nedůležité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172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Používáte sociální sítě? Případně za jakým účelem?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výsledky!$B$175</c:f>
              <c:strCache>
                <c:ptCount val="1"/>
                <c:pt idx="0">
                  <c:v>Olomouc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výsledky!$A$176:$A$180</c:f>
              <c:strCache>
                <c:ptCount val="5"/>
                <c:pt idx="0">
                  <c:v>Komunikace, chatování</c:v>
                </c:pt>
                <c:pt idx="1">
                  <c:v>Sleduji ostatní uživatele</c:v>
                </c:pt>
                <c:pt idx="2">
                  <c:v>Nesdílím obsah</c:v>
                </c:pt>
                <c:pt idx="3">
                  <c:v>Primárně sdícílm jen obsah</c:v>
                </c:pt>
                <c:pt idx="4">
                  <c:v>Nepoužívám</c:v>
                </c:pt>
              </c:strCache>
            </c:strRef>
          </c:cat>
          <c:val>
            <c:numRef>
              <c:f>výsledky!$B$176:$B$180</c:f>
              <c:numCache>
                <c:formatCode>0.0%</c:formatCode>
                <c:ptCount val="5"/>
                <c:pt idx="0">
                  <c:v>0.91428571428571426</c:v>
                </c:pt>
                <c:pt idx="1">
                  <c:v>0.76190476190476186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9-4F41-918F-3BAF064AC6C9}"/>
            </c:ext>
          </c:extLst>
        </c:ser>
        <c:ser>
          <c:idx val="1"/>
          <c:order val="1"/>
          <c:tx>
            <c:strRef>
              <c:f>výsledky!$C$175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výsledky!$A$176:$A$180</c:f>
              <c:strCache>
                <c:ptCount val="5"/>
                <c:pt idx="0">
                  <c:v>Komunikace, chatování</c:v>
                </c:pt>
                <c:pt idx="1">
                  <c:v>Sleduji ostatní uživatele</c:v>
                </c:pt>
                <c:pt idx="2">
                  <c:v>Nesdílím obsah</c:v>
                </c:pt>
                <c:pt idx="3">
                  <c:v>Primárně sdícílm jen obsah</c:v>
                </c:pt>
                <c:pt idx="4">
                  <c:v>Nepoužívám</c:v>
                </c:pt>
              </c:strCache>
            </c:strRef>
          </c:cat>
          <c:val>
            <c:numRef>
              <c:f>výsledky!$C$176:$C$180</c:f>
              <c:numCache>
                <c:formatCode>0.0%</c:formatCode>
                <c:ptCount val="5"/>
                <c:pt idx="0">
                  <c:v>0.87272727272727268</c:v>
                </c:pt>
                <c:pt idx="1">
                  <c:v>0.81818181818181823</c:v>
                </c:pt>
                <c:pt idx="2">
                  <c:v>0.17272727272727273</c:v>
                </c:pt>
                <c:pt idx="3">
                  <c:v>0</c:v>
                </c:pt>
                <c:pt idx="4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9-4F41-918F-3BAF064AC6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519120"/>
        <c:axId val="468509608"/>
      </c:barChart>
      <c:catAx>
        <c:axId val="46851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8509608"/>
        <c:crosses val="autoZero"/>
        <c:auto val="1"/>
        <c:lblAlgn val="ctr"/>
        <c:lblOffset val="100"/>
        <c:noMultiLvlLbl val="0"/>
      </c:catAx>
      <c:valAx>
        <c:axId val="46850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85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Průměrné hodnocení používání sociálních sítí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0308317697128822E-2"/>
          <c:y val="0.36693496177016488"/>
          <c:w val="0.63734675128599816"/>
          <c:h val="0.39722870119915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výsledky!$B$215</c:f>
              <c:strCache>
                <c:ptCount val="1"/>
                <c:pt idx="0">
                  <c:v>Olomouc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výsledky!$A$216:$A$225</c:f>
              <c:strCache>
                <c:ptCount val="10"/>
                <c:pt idx="0">
                  <c:v>Youtube</c:v>
                </c:pt>
                <c:pt idx="1">
                  <c:v>Instagram</c:v>
                </c:pt>
                <c:pt idx="2">
                  <c:v>Facebook</c:v>
                </c:pt>
                <c:pt idx="3">
                  <c:v>TikTok</c:v>
                </c:pt>
                <c:pt idx="4">
                  <c:v>WhatsApp</c:v>
                </c:pt>
                <c:pt idx="5">
                  <c:v>Twitter</c:v>
                </c:pt>
                <c:pt idx="6">
                  <c:v>Linkedin</c:v>
                </c:pt>
                <c:pt idx="7">
                  <c:v>Twitch</c:v>
                </c:pt>
                <c:pt idx="8">
                  <c:v>HeroHero</c:v>
                </c:pt>
                <c:pt idx="9">
                  <c:v>Patreon</c:v>
                </c:pt>
              </c:strCache>
            </c:strRef>
          </c:cat>
          <c:val>
            <c:numRef>
              <c:f>výsledky!$B$216:$B$225</c:f>
              <c:numCache>
                <c:formatCode>0.0</c:formatCode>
                <c:ptCount val="10"/>
                <c:pt idx="0">
                  <c:v>3.5</c:v>
                </c:pt>
                <c:pt idx="1">
                  <c:v>3.9898989898989901</c:v>
                </c:pt>
                <c:pt idx="2">
                  <c:v>3.7307692307692308</c:v>
                </c:pt>
                <c:pt idx="3">
                  <c:v>1.6279069767441861</c:v>
                </c:pt>
                <c:pt idx="4">
                  <c:v>2.8</c:v>
                </c:pt>
                <c:pt idx="5">
                  <c:v>1.8876404494382022</c:v>
                </c:pt>
                <c:pt idx="6">
                  <c:v>1.5730337078651686</c:v>
                </c:pt>
                <c:pt idx="7">
                  <c:v>1.6436781609195403</c:v>
                </c:pt>
                <c:pt idx="8">
                  <c:v>1.1839080459770115</c:v>
                </c:pt>
                <c:pt idx="9">
                  <c:v>1.2183908045977012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475-A1AE-A8F8F618ECE6}"/>
            </c:ext>
          </c:extLst>
        </c:ser>
        <c:ser>
          <c:idx val="1"/>
          <c:order val="1"/>
          <c:tx>
            <c:strRef>
              <c:f>výsledky!$C$215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výsledky!$A$216:$A$225</c:f>
              <c:strCache>
                <c:ptCount val="10"/>
                <c:pt idx="0">
                  <c:v>Youtube</c:v>
                </c:pt>
                <c:pt idx="1">
                  <c:v>Instagram</c:v>
                </c:pt>
                <c:pt idx="2">
                  <c:v>Facebook</c:v>
                </c:pt>
                <c:pt idx="3">
                  <c:v>TikTok</c:v>
                </c:pt>
                <c:pt idx="4">
                  <c:v>WhatsApp</c:v>
                </c:pt>
                <c:pt idx="5">
                  <c:v>Twitter</c:v>
                </c:pt>
                <c:pt idx="6">
                  <c:v>Linkedin</c:v>
                </c:pt>
                <c:pt idx="7">
                  <c:v>Twitch</c:v>
                </c:pt>
                <c:pt idx="8">
                  <c:v>HeroHero</c:v>
                </c:pt>
                <c:pt idx="9">
                  <c:v>Patreon</c:v>
                </c:pt>
              </c:strCache>
            </c:strRef>
          </c:cat>
          <c:val>
            <c:numRef>
              <c:f>výsledky!$C$216:$C$225</c:f>
              <c:numCache>
                <c:formatCode>###0.0</c:formatCode>
                <c:ptCount val="10"/>
                <c:pt idx="0">
                  <c:v>3.1376146788990824</c:v>
                </c:pt>
                <c:pt idx="1">
                  <c:v>4.2336448598130838</c:v>
                </c:pt>
                <c:pt idx="2">
                  <c:v>3.8165137614678901</c:v>
                </c:pt>
                <c:pt idx="3">
                  <c:v>2.1030927835051547</c:v>
                </c:pt>
                <c:pt idx="4">
                  <c:v>3.5</c:v>
                </c:pt>
                <c:pt idx="5">
                  <c:v>2.29</c:v>
                </c:pt>
                <c:pt idx="6">
                  <c:v>2.2233009708737863</c:v>
                </c:pt>
                <c:pt idx="7">
                  <c:v>1.6122448979591837</c:v>
                </c:pt>
                <c:pt idx="8">
                  <c:v>1.2708333333333333</c:v>
                </c:pt>
                <c:pt idx="9">
                  <c:v>1.2736842105263158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3-4475-A1AE-A8F8F618EC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7364144"/>
        <c:axId val="477369720"/>
      </c:barChart>
      <c:catAx>
        <c:axId val="47736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369720"/>
        <c:crosses val="autoZero"/>
        <c:auto val="1"/>
        <c:lblAlgn val="ctr"/>
        <c:lblOffset val="100"/>
        <c:noMultiLvlLbl val="0"/>
      </c:catAx>
      <c:valAx>
        <c:axId val="4773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1 - nejméně; 5 - nejvíce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736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462492</xdr:colOff>
      <xdr:row>15</xdr:row>
      <xdr:rowOff>157691</xdr:rowOff>
    </xdr:from>
    <xdr:to>
      <xdr:col>29</xdr:col>
      <xdr:colOff>135467</xdr:colOff>
      <xdr:row>38</xdr:row>
      <xdr:rowOff>101600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38B3988-97B8-439A-8F3B-17775C9C6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5292</xdr:colOff>
      <xdr:row>30</xdr:row>
      <xdr:rowOff>6351</xdr:rowOff>
    </xdr:from>
    <xdr:to>
      <xdr:col>19</xdr:col>
      <xdr:colOff>365125</xdr:colOff>
      <xdr:row>41</xdr:row>
      <xdr:rowOff>82551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3ED8F8D-9CB9-492A-A30E-ECDFDE54D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257175</xdr:colOff>
      <xdr:row>43</xdr:row>
      <xdr:rowOff>157390</xdr:rowOff>
    </xdr:from>
    <xdr:to>
      <xdr:col>15</xdr:col>
      <xdr:colOff>467179</xdr:colOff>
      <xdr:row>53</xdr:row>
      <xdr:rowOff>67130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3D91CFC-F9C9-4E36-A0E5-4D03C1798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257175</xdr:colOff>
      <xdr:row>58</xdr:row>
      <xdr:rowOff>66674</xdr:rowOff>
    </xdr:from>
    <xdr:to>
      <xdr:col>20</xdr:col>
      <xdr:colOff>215447</xdr:colOff>
      <xdr:row>75</xdr:row>
      <xdr:rowOff>158749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4530B7D8-ADA5-491E-92A1-1343B71F9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460375</xdr:colOff>
      <xdr:row>95</xdr:row>
      <xdr:rowOff>190500</xdr:rowOff>
    </xdr:from>
    <xdr:to>
      <xdr:col>10</xdr:col>
      <xdr:colOff>228600</xdr:colOff>
      <xdr:row>101</xdr:row>
      <xdr:rowOff>344714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82A34757-F5AA-48AD-AC1D-E7F1D8830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418191</xdr:colOff>
      <xdr:row>106</xdr:row>
      <xdr:rowOff>50800</xdr:rowOff>
    </xdr:from>
    <xdr:to>
      <xdr:col>11</xdr:col>
      <xdr:colOff>127000</xdr:colOff>
      <xdr:row>120</xdr:row>
      <xdr:rowOff>18143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3E6CA8F6-7832-4D0D-B042-F2F0D7503D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523875</xdr:colOff>
      <xdr:row>134</xdr:row>
      <xdr:rowOff>85725</xdr:rowOff>
    </xdr:from>
    <xdr:to>
      <xdr:col>9</xdr:col>
      <xdr:colOff>0</xdr:colOff>
      <xdr:row>145</xdr:row>
      <xdr:rowOff>114300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FED37340-C187-469C-8A12-0F5734AC0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647700</xdr:colOff>
      <xdr:row>168</xdr:row>
      <xdr:rowOff>0</xdr:rowOff>
    </xdr:from>
    <xdr:to>
      <xdr:col>10</xdr:col>
      <xdr:colOff>723900</xdr:colOff>
      <xdr:row>183</xdr:row>
      <xdr:rowOff>123825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F2E0DC23-9CF0-4EF8-9A77-7CA0FABAE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295273</xdr:colOff>
      <xdr:row>203</xdr:row>
      <xdr:rowOff>12700</xdr:rowOff>
    </xdr:from>
    <xdr:to>
      <xdr:col>8</xdr:col>
      <xdr:colOff>736601</xdr:colOff>
      <xdr:row>219</xdr:row>
      <xdr:rowOff>38100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F55D7B8C-0624-4E7F-80A2-86FEEDFF9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498928</xdr:colOff>
      <xdr:row>235</xdr:row>
      <xdr:rowOff>75595</xdr:rowOff>
    </xdr:from>
    <xdr:to>
      <xdr:col>29</xdr:col>
      <xdr:colOff>483810</xdr:colOff>
      <xdr:row>271</xdr:row>
      <xdr:rowOff>90714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BF5A8334-7C9F-407A-BC3A-457D408B9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423332</xdr:colOff>
      <xdr:row>282</xdr:row>
      <xdr:rowOff>604762</xdr:rowOff>
    </xdr:from>
    <xdr:to>
      <xdr:col>26</xdr:col>
      <xdr:colOff>181428</xdr:colOff>
      <xdr:row>287</xdr:row>
      <xdr:rowOff>876906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122C8C4D-28BC-4F2F-AADC-401A17DE9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574525</xdr:colOff>
      <xdr:row>269</xdr:row>
      <xdr:rowOff>166309</xdr:rowOff>
    </xdr:from>
    <xdr:to>
      <xdr:col>35</xdr:col>
      <xdr:colOff>166310</xdr:colOff>
      <xdr:row>283</xdr:row>
      <xdr:rowOff>226785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E79DFF87-732A-4C77-92A3-C7531F059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685800</xdr:colOff>
      <xdr:row>282</xdr:row>
      <xdr:rowOff>304800</xdr:rowOff>
    </xdr:from>
    <xdr:to>
      <xdr:col>20</xdr:col>
      <xdr:colOff>133350</xdr:colOff>
      <xdr:row>287</xdr:row>
      <xdr:rowOff>133350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5EF122D3-9C09-4AEA-8B78-58BBE35F8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406097</xdr:colOff>
      <xdr:row>285</xdr:row>
      <xdr:rowOff>30239</xdr:rowOff>
    </xdr:from>
    <xdr:to>
      <xdr:col>38</xdr:col>
      <xdr:colOff>468691</xdr:colOff>
      <xdr:row>299</xdr:row>
      <xdr:rowOff>136072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F929A61F-A478-4F8A-B0B1-6E48932B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569687</xdr:colOff>
      <xdr:row>294</xdr:row>
      <xdr:rowOff>136676</xdr:rowOff>
    </xdr:from>
    <xdr:to>
      <xdr:col>28</xdr:col>
      <xdr:colOff>192315</xdr:colOff>
      <xdr:row>311</xdr:row>
      <xdr:rowOff>2267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8AF1A348-0AD7-4FED-AA36-41F0C1C15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824593</xdr:colOff>
      <xdr:row>311</xdr:row>
      <xdr:rowOff>117626</xdr:rowOff>
    </xdr:from>
    <xdr:to>
      <xdr:col>26</xdr:col>
      <xdr:colOff>59419</xdr:colOff>
      <xdr:row>322</xdr:row>
      <xdr:rowOff>463096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53C9B6D3-E87E-4A9A-B385-CA77CAF4B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723900</xdr:colOff>
      <xdr:row>347</xdr:row>
      <xdr:rowOff>211667</xdr:rowOff>
    </xdr:from>
    <xdr:to>
      <xdr:col>23</xdr:col>
      <xdr:colOff>197556</xdr:colOff>
      <xdr:row>366</xdr:row>
      <xdr:rowOff>42332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93073AFB-013B-426F-B27E-377C521F7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1073149</xdr:colOff>
      <xdr:row>391</xdr:row>
      <xdr:rowOff>133350</xdr:rowOff>
    </xdr:from>
    <xdr:to>
      <xdr:col>22</xdr:col>
      <xdr:colOff>268110</xdr:colOff>
      <xdr:row>414</xdr:row>
      <xdr:rowOff>84666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AFB9CF64-5C8E-4F71-AA30-DF5CE2705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81B36-6108-4193-B910-38FBA907C79B}">
  <sheetPr>
    <outlinePr summaryBelow="0" summaryRight="0"/>
  </sheetPr>
  <dimension ref="A1:BE216"/>
  <sheetViews>
    <sheetView tabSelected="1" zoomScale="60" zoomScaleNormal="60" workbookViewId="0">
      <pane ySplit="1" topLeftCell="A185" activePane="bottomLeft" state="frozen"/>
      <selection pane="bottomLeft" activeCell="BB2" sqref="BB2:BB216"/>
    </sheetView>
  </sheetViews>
  <sheetFormatPr baseColWidth="10" defaultColWidth="14.5" defaultRowHeight="15.75" customHeight="1"/>
  <cols>
    <col min="1" max="23" width="21.5" customWidth="1"/>
    <col min="24" max="24" width="73" customWidth="1"/>
    <col min="25" max="38" width="21.5" customWidth="1"/>
    <col min="39" max="39" width="46.33203125" customWidth="1"/>
    <col min="40" max="63" width="21.5" customWidth="1"/>
  </cols>
  <sheetData>
    <row r="1" spans="1:57" s="4" customFormat="1" ht="8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505</v>
      </c>
      <c r="I1" s="3" t="s">
        <v>58</v>
      </c>
      <c r="J1" s="3" t="s">
        <v>99</v>
      </c>
      <c r="K1" s="3" t="s">
        <v>156</v>
      </c>
      <c r="L1" s="3" t="s">
        <v>395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18</v>
      </c>
      <c r="Y1" s="3" t="s">
        <v>19</v>
      </c>
      <c r="Z1" s="3" t="s">
        <v>20</v>
      </c>
      <c r="AA1" s="3" t="s">
        <v>21</v>
      </c>
      <c r="AB1" s="3" t="s">
        <v>22</v>
      </c>
      <c r="AC1" s="3" t="s">
        <v>23</v>
      </c>
      <c r="AD1" s="3" t="s">
        <v>24</v>
      </c>
      <c r="AE1" s="3" t="s">
        <v>25</v>
      </c>
      <c r="AF1" s="3" t="s">
        <v>26</v>
      </c>
      <c r="AG1" s="3" t="s">
        <v>94</v>
      </c>
      <c r="AH1" s="3" t="s">
        <v>158</v>
      </c>
      <c r="AI1" s="3" t="s">
        <v>111</v>
      </c>
      <c r="AJ1" s="3" t="s">
        <v>63</v>
      </c>
      <c r="AK1" s="3" t="s">
        <v>175</v>
      </c>
      <c r="AL1" s="3" t="s">
        <v>27</v>
      </c>
      <c r="AM1" s="3" t="s">
        <v>28</v>
      </c>
      <c r="AN1" s="3" t="s">
        <v>329</v>
      </c>
      <c r="AO1" s="3" t="s">
        <v>102</v>
      </c>
      <c r="AP1" s="3" t="s">
        <v>347</v>
      </c>
      <c r="AQ1" s="3" t="s">
        <v>551</v>
      </c>
      <c r="AR1" s="3" t="s">
        <v>145</v>
      </c>
      <c r="AS1" s="3" t="s">
        <v>426</v>
      </c>
      <c r="AT1" s="3" t="s">
        <v>112</v>
      </c>
      <c r="AU1" s="3" t="s">
        <v>544</v>
      </c>
      <c r="AV1" s="3" t="s">
        <v>29</v>
      </c>
      <c r="AW1" s="3" t="s">
        <v>30</v>
      </c>
      <c r="AX1" s="3" t="s">
        <v>31</v>
      </c>
      <c r="AY1" s="3" t="s">
        <v>32</v>
      </c>
      <c r="AZ1" s="3" t="s">
        <v>33</v>
      </c>
      <c r="BA1" s="3" t="s">
        <v>34</v>
      </c>
      <c r="BB1" s="3" t="s">
        <v>34</v>
      </c>
      <c r="BC1" s="3" t="s">
        <v>35</v>
      </c>
      <c r="BD1" s="3" t="s">
        <v>36</v>
      </c>
      <c r="BE1" s="3" t="s">
        <v>37</v>
      </c>
    </row>
    <row r="2" spans="1:57" ht="15.75" customHeight="1">
      <c r="A2" s="1" t="s">
        <v>56</v>
      </c>
      <c r="B2" s="1" t="s">
        <v>39</v>
      </c>
      <c r="C2" s="1" t="s">
        <v>39</v>
      </c>
      <c r="D2" s="1" t="s">
        <v>57</v>
      </c>
      <c r="E2" s="1" t="s">
        <v>40</v>
      </c>
      <c r="F2" s="1" t="s">
        <v>57</v>
      </c>
      <c r="G2" s="1" t="s">
        <v>58</v>
      </c>
      <c r="H2" s="1">
        <f>IFERROR(IF(FIND(SUBSTITUTE(H$1," ",""),SUBSTITUTE($G2," ",""))&gt;0,1,0),0)</f>
        <v>0</v>
      </c>
      <c r="I2" s="1">
        <f t="shared" ref="I2:L17" si="0">IFERROR(IF(FIND(SUBSTITUTE(I$1," ",""),SUBSTITUTE($G2," ",""))&gt;0,1,0),0)</f>
        <v>1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v>5</v>
      </c>
      <c r="N2" s="1">
        <v>4</v>
      </c>
      <c r="O2" s="1">
        <v>1</v>
      </c>
      <c r="P2" s="1">
        <v>1</v>
      </c>
      <c r="Q2" s="1">
        <v>2</v>
      </c>
      <c r="R2" s="1">
        <v>3</v>
      </c>
      <c r="S2" s="1">
        <v>3</v>
      </c>
      <c r="T2" s="1">
        <v>3</v>
      </c>
      <c r="U2" s="1">
        <v>1</v>
      </c>
      <c r="V2" s="1">
        <v>1</v>
      </c>
      <c r="W2" s="1" t="s">
        <v>59</v>
      </c>
      <c r="X2" s="1" t="s">
        <v>60</v>
      </c>
      <c r="Y2" s="1">
        <v>8</v>
      </c>
      <c r="Z2" s="1" t="s">
        <v>44</v>
      </c>
      <c r="AA2" s="1" t="s">
        <v>61</v>
      </c>
      <c r="AB2" s="1" t="s">
        <v>46</v>
      </c>
      <c r="AC2" s="1">
        <v>2</v>
      </c>
      <c r="AD2" s="1" t="s">
        <v>62</v>
      </c>
      <c r="AE2" s="1" t="s">
        <v>48</v>
      </c>
      <c r="AF2" s="1" t="s">
        <v>63</v>
      </c>
      <c r="AG2" s="1">
        <f>IFERROR(IF(FIND(SUBSTITUTE(AG$1," ",""),SUBSTITUTE($AF2," ",""))&gt;0,1,0),0)</f>
        <v>0</v>
      </c>
      <c r="AH2" s="1">
        <f t="shared" ref="AH2:AK17" si="1">IFERROR(IF(FIND(SUBSTITUTE(AH$1," ",""),SUBSTITUTE($AF2," ",""))&gt;0,1,0),0)</f>
        <v>0</v>
      </c>
      <c r="AI2" s="1">
        <f t="shared" si="1"/>
        <v>0</v>
      </c>
      <c r="AJ2" s="1">
        <f t="shared" si="1"/>
        <v>1</v>
      </c>
      <c r="AK2" s="1">
        <f t="shared" si="1"/>
        <v>0</v>
      </c>
      <c r="AL2" s="1" t="s">
        <v>50</v>
      </c>
      <c r="AN2" s="1">
        <f>IFERROR(IF(FIND(SUBSTITUTE(AN$1," ",""),SUBSTITUTE($AM2," ",""))&gt;0,1,0),0)</f>
        <v>0</v>
      </c>
      <c r="AO2" s="1">
        <f t="shared" ref="AO2:AS17" si="2">IFERROR(IF(FIND(SUBSTITUTE(AO$1," ",""),SUBSTITUTE($AM2," ",""))&gt;0,1,0),0)</f>
        <v>0</v>
      </c>
      <c r="AP2" s="1">
        <f t="shared" si="2"/>
        <v>0</v>
      </c>
      <c r="AQ2" s="1">
        <f t="shared" si="2"/>
        <v>0</v>
      </c>
      <c r="AR2" s="1">
        <f t="shared" si="2"/>
        <v>0</v>
      </c>
      <c r="AS2" s="1">
        <f t="shared" si="2"/>
        <v>0</v>
      </c>
      <c r="AT2" s="1">
        <f>IFERROR(IF(FIND(SUBSTITUTE(AT$1," ",""),SUBSTITUTE($AM2," ",""))&gt;0,1,0),0)</f>
        <v>0</v>
      </c>
      <c r="AY2" s="1" t="s">
        <v>51</v>
      </c>
      <c r="BA2" s="1" t="s">
        <v>52</v>
      </c>
      <c r="BB2" s="1">
        <v>3</v>
      </c>
      <c r="BC2" s="1" t="s">
        <v>64</v>
      </c>
      <c r="BD2" s="1" t="s">
        <v>65</v>
      </c>
      <c r="BE2" s="1" t="s">
        <v>66</v>
      </c>
    </row>
    <row r="3" spans="1:57" ht="15.75" customHeight="1">
      <c r="A3" s="1" t="s">
        <v>56</v>
      </c>
      <c r="B3" s="1" t="s">
        <v>39</v>
      </c>
      <c r="C3" s="1" t="s">
        <v>57</v>
      </c>
      <c r="D3" s="1" t="s">
        <v>41</v>
      </c>
      <c r="E3" s="1" t="s">
        <v>40</v>
      </c>
      <c r="F3" s="1" t="s">
        <v>67</v>
      </c>
      <c r="G3" s="1" t="s">
        <v>68</v>
      </c>
      <c r="H3" s="1">
        <f t="shared" ref="H3:L65" si="3">IFERROR(IF(FIND(SUBSTITUTE(H$1," ",""),SUBSTITUTE($G3," ",""))&gt;0,1,0),0)</f>
        <v>0</v>
      </c>
      <c r="I3" s="1">
        <f t="shared" si="0"/>
        <v>1</v>
      </c>
      <c r="J3" s="1">
        <f t="shared" si="0"/>
        <v>1</v>
      </c>
      <c r="K3" s="1">
        <f t="shared" si="0"/>
        <v>1</v>
      </c>
      <c r="L3" s="1">
        <f t="shared" si="0"/>
        <v>0</v>
      </c>
      <c r="M3" s="1">
        <v>1</v>
      </c>
      <c r="N3" s="1">
        <v>1</v>
      </c>
      <c r="O3" s="1">
        <v>1</v>
      </c>
      <c r="P3" s="1">
        <v>5</v>
      </c>
      <c r="Q3" s="1">
        <v>2</v>
      </c>
      <c r="R3" s="1">
        <v>5</v>
      </c>
      <c r="S3" s="1">
        <v>5</v>
      </c>
      <c r="T3" s="1">
        <v>2</v>
      </c>
      <c r="U3" s="1">
        <v>5</v>
      </c>
      <c r="V3" s="1">
        <v>5</v>
      </c>
      <c r="X3" s="1" t="s">
        <v>69</v>
      </c>
      <c r="Y3" s="1">
        <v>8</v>
      </c>
      <c r="Z3" s="1" t="s">
        <v>44</v>
      </c>
      <c r="AA3" s="1" t="s">
        <v>61</v>
      </c>
      <c r="AB3" s="1" t="s">
        <v>46</v>
      </c>
      <c r="AC3" s="1">
        <v>1</v>
      </c>
      <c r="AD3" s="1" t="s">
        <v>47</v>
      </c>
      <c r="AE3" s="1" t="s">
        <v>70</v>
      </c>
      <c r="AF3" s="1" t="s">
        <v>49</v>
      </c>
      <c r="AG3" s="1">
        <f t="shared" ref="AG3:AK65" si="4">IFERROR(IF(FIND(SUBSTITUTE(AG$1," ",""),SUBSTITUTE($AF3," ",""))&gt;0,1,0),0)</f>
        <v>0</v>
      </c>
      <c r="AH3" s="1">
        <f t="shared" si="1"/>
        <v>0</v>
      </c>
      <c r="AI3" s="1">
        <f t="shared" si="1"/>
        <v>0</v>
      </c>
      <c r="AJ3" s="1">
        <f t="shared" si="1"/>
        <v>1</v>
      </c>
      <c r="AK3" s="1">
        <f t="shared" si="1"/>
        <v>1</v>
      </c>
      <c r="AL3" s="1" t="s">
        <v>50</v>
      </c>
      <c r="AN3" s="1">
        <f t="shared" ref="AN3:AT18" si="5">IFERROR(IF(FIND(SUBSTITUTE(AN$1," ",""),SUBSTITUTE($AM3," ",""))&gt;0,1,0),0)</f>
        <v>0</v>
      </c>
      <c r="AO3" s="1">
        <f t="shared" si="2"/>
        <v>0</v>
      </c>
      <c r="AP3" s="1">
        <f t="shared" si="2"/>
        <v>0</v>
      </c>
      <c r="AQ3" s="1">
        <f t="shared" si="2"/>
        <v>0</v>
      </c>
      <c r="AR3" s="1">
        <f t="shared" si="2"/>
        <v>0</v>
      </c>
      <c r="AS3" s="1">
        <f t="shared" si="2"/>
        <v>0</v>
      </c>
      <c r="AT3" s="1">
        <f t="shared" si="5"/>
        <v>0</v>
      </c>
      <c r="AY3" s="1" t="s">
        <v>71</v>
      </c>
      <c r="BA3" s="1" t="s">
        <v>52</v>
      </c>
      <c r="BB3" s="1">
        <v>3</v>
      </c>
      <c r="BC3" s="1" t="s">
        <v>64</v>
      </c>
      <c r="BD3" s="1" t="s">
        <v>65</v>
      </c>
      <c r="BE3" s="1" t="s">
        <v>72</v>
      </c>
    </row>
    <row r="4" spans="1:57" ht="15.75" customHeight="1">
      <c r="A4" s="1" t="s">
        <v>56</v>
      </c>
      <c r="B4" s="1" t="s">
        <v>39</v>
      </c>
      <c r="C4" s="1" t="s">
        <v>67</v>
      </c>
      <c r="D4" s="1" t="s">
        <v>67</v>
      </c>
      <c r="E4" s="1" t="s">
        <v>67</v>
      </c>
      <c r="F4" s="1" t="s">
        <v>41</v>
      </c>
      <c r="G4" s="1" t="s">
        <v>42</v>
      </c>
      <c r="H4" s="1">
        <f t="shared" si="3"/>
        <v>0</v>
      </c>
      <c r="I4" s="1">
        <f t="shared" si="0"/>
        <v>1</v>
      </c>
      <c r="J4" s="1">
        <f t="shared" si="0"/>
        <v>1</v>
      </c>
      <c r="K4" s="1">
        <f t="shared" si="0"/>
        <v>0</v>
      </c>
      <c r="L4" s="1">
        <f t="shared" si="0"/>
        <v>0</v>
      </c>
      <c r="M4" s="1">
        <v>3</v>
      </c>
      <c r="N4" s="1">
        <v>5</v>
      </c>
      <c r="O4" s="1">
        <v>5</v>
      </c>
      <c r="P4" s="1">
        <v>1</v>
      </c>
      <c r="Q4" s="1">
        <v>3</v>
      </c>
      <c r="R4" s="1">
        <v>3</v>
      </c>
      <c r="S4" s="1">
        <v>3</v>
      </c>
      <c r="T4" s="1">
        <v>1</v>
      </c>
      <c r="U4" s="1">
        <v>1</v>
      </c>
      <c r="V4" s="1">
        <v>1</v>
      </c>
      <c r="X4" s="1" t="s">
        <v>73</v>
      </c>
      <c r="Y4" s="1">
        <v>8</v>
      </c>
      <c r="Z4" s="1" t="s">
        <v>44</v>
      </c>
      <c r="AA4" s="1" t="s">
        <v>61</v>
      </c>
      <c r="AB4" s="1" t="s">
        <v>46</v>
      </c>
      <c r="AC4" s="1">
        <v>3</v>
      </c>
      <c r="AD4" s="1" t="s">
        <v>62</v>
      </c>
      <c r="AE4" s="1" t="s">
        <v>74</v>
      </c>
      <c r="AF4" s="1" t="s">
        <v>63</v>
      </c>
      <c r="AG4" s="1">
        <f t="shared" si="4"/>
        <v>0</v>
      </c>
      <c r="AH4" s="1">
        <f t="shared" si="1"/>
        <v>0</v>
      </c>
      <c r="AI4" s="1">
        <f t="shared" si="1"/>
        <v>0</v>
      </c>
      <c r="AJ4" s="1">
        <f t="shared" si="1"/>
        <v>1</v>
      </c>
      <c r="AK4" s="1">
        <f t="shared" si="1"/>
        <v>0</v>
      </c>
      <c r="AL4" s="1" t="s">
        <v>75</v>
      </c>
      <c r="AN4" s="1">
        <f t="shared" si="5"/>
        <v>0</v>
      </c>
      <c r="AO4" s="1">
        <f t="shared" si="2"/>
        <v>0</v>
      </c>
      <c r="AP4" s="1">
        <f t="shared" si="2"/>
        <v>0</v>
      </c>
      <c r="AQ4" s="1">
        <f t="shared" si="2"/>
        <v>0</v>
      </c>
      <c r="AR4" s="1">
        <f t="shared" si="2"/>
        <v>0</v>
      </c>
      <c r="AS4" s="1">
        <f t="shared" si="2"/>
        <v>0</v>
      </c>
      <c r="AT4" s="1">
        <f t="shared" si="5"/>
        <v>0</v>
      </c>
      <c r="AY4" s="1" t="s">
        <v>76</v>
      </c>
      <c r="BA4" s="1" t="s">
        <v>52</v>
      </c>
      <c r="BB4" s="1">
        <v>3</v>
      </c>
      <c r="BC4" s="1" t="s">
        <v>53</v>
      </c>
      <c r="BD4" s="1" t="s">
        <v>65</v>
      </c>
      <c r="BE4" s="1" t="s">
        <v>77</v>
      </c>
    </row>
    <row r="5" spans="1:57" ht="15.75" customHeight="1">
      <c r="A5" s="1" t="s">
        <v>56</v>
      </c>
      <c r="B5" s="1" t="s">
        <v>39</v>
      </c>
      <c r="C5" s="1" t="s">
        <v>40</v>
      </c>
      <c r="D5" s="1" t="s">
        <v>41</v>
      </c>
      <c r="E5" s="1" t="s">
        <v>41</v>
      </c>
      <c r="F5" s="1" t="s">
        <v>41</v>
      </c>
      <c r="G5" s="1" t="s">
        <v>68</v>
      </c>
      <c r="H5" s="1">
        <f t="shared" si="3"/>
        <v>0</v>
      </c>
      <c r="I5" s="1">
        <f t="shared" si="0"/>
        <v>1</v>
      </c>
      <c r="J5" s="1">
        <f t="shared" si="0"/>
        <v>1</v>
      </c>
      <c r="K5" s="1">
        <f t="shared" si="0"/>
        <v>1</v>
      </c>
      <c r="L5" s="1">
        <f t="shared" si="0"/>
        <v>0</v>
      </c>
      <c r="M5" s="1">
        <v>4</v>
      </c>
      <c r="N5" s="1">
        <v>5</v>
      </c>
      <c r="O5" s="1">
        <v>5</v>
      </c>
      <c r="P5" s="1">
        <v>1</v>
      </c>
      <c r="Q5" s="1">
        <v>1</v>
      </c>
      <c r="R5" s="1">
        <v>2</v>
      </c>
      <c r="S5" s="1">
        <v>1</v>
      </c>
      <c r="T5" s="1">
        <v>3</v>
      </c>
      <c r="U5" s="1">
        <v>1</v>
      </c>
      <c r="V5" s="1">
        <v>1</v>
      </c>
      <c r="X5" s="1" t="s">
        <v>78</v>
      </c>
      <c r="Y5" s="1">
        <v>8</v>
      </c>
      <c r="Z5" s="1" t="s">
        <v>44</v>
      </c>
      <c r="AA5" s="1" t="s">
        <v>45</v>
      </c>
      <c r="AB5" s="1" t="s">
        <v>46</v>
      </c>
      <c r="AC5" s="1">
        <v>3</v>
      </c>
      <c r="AD5" s="1" t="s">
        <v>47</v>
      </c>
      <c r="AE5" s="1" t="s">
        <v>79</v>
      </c>
      <c r="AF5" s="1" t="s">
        <v>49</v>
      </c>
      <c r="AG5" s="1">
        <f t="shared" si="4"/>
        <v>0</v>
      </c>
      <c r="AH5" s="1">
        <f t="shared" si="1"/>
        <v>0</v>
      </c>
      <c r="AI5" s="1">
        <f t="shared" si="1"/>
        <v>0</v>
      </c>
      <c r="AJ5" s="1">
        <f t="shared" si="1"/>
        <v>1</v>
      </c>
      <c r="AK5" s="1">
        <f t="shared" si="1"/>
        <v>1</v>
      </c>
      <c r="AL5" s="1" t="s">
        <v>50</v>
      </c>
      <c r="AN5" s="1">
        <f t="shared" si="5"/>
        <v>0</v>
      </c>
      <c r="AO5" s="1">
        <f t="shared" si="2"/>
        <v>0</v>
      </c>
      <c r="AP5" s="1">
        <f t="shared" si="2"/>
        <v>0</v>
      </c>
      <c r="AQ5" s="1">
        <f t="shared" si="2"/>
        <v>0</v>
      </c>
      <c r="AR5" s="1">
        <f t="shared" si="2"/>
        <v>0</v>
      </c>
      <c r="AS5" s="1">
        <f t="shared" si="2"/>
        <v>0</v>
      </c>
      <c r="AT5" s="1">
        <f t="shared" si="5"/>
        <v>0</v>
      </c>
      <c r="AY5" s="1" t="s">
        <v>71</v>
      </c>
      <c r="BA5" s="1" t="s">
        <v>52</v>
      </c>
      <c r="BB5" s="1">
        <v>3</v>
      </c>
      <c r="BC5" s="1" t="s">
        <v>64</v>
      </c>
      <c r="BD5" s="1" t="s">
        <v>54</v>
      </c>
      <c r="BE5" s="1" t="s">
        <v>66</v>
      </c>
    </row>
    <row r="6" spans="1:57" ht="15.75" customHeight="1">
      <c r="A6" s="1" t="s">
        <v>56</v>
      </c>
      <c r="B6" s="1" t="s">
        <v>39</v>
      </c>
      <c r="C6" s="1" t="s">
        <v>57</v>
      </c>
      <c r="D6" s="1" t="s">
        <v>57</v>
      </c>
      <c r="E6" s="1" t="s">
        <v>57</v>
      </c>
      <c r="F6" s="1" t="s">
        <v>41</v>
      </c>
      <c r="G6" s="1" t="s">
        <v>42</v>
      </c>
      <c r="H6" s="1">
        <f t="shared" si="3"/>
        <v>0</v>
      </c>
      <c r="I6" s="1">
        <f t="shared" si="0"/>
        <v>1</v>
      </c>
      <c r="J6" s="1">
        <f t="shared" si="0"/>
        <v>1</v>
      </c>
      <c r="K6" s="1">
        <f t="shared" si="0"/>
        <v>0</v>
      </c>
      <c r="L6" s="1">
        <f t="shared" si="0"/>
        <v>0</v>
      </c>
      <c r="M6" s="1">
        <v>4</v>
      </c>
      <c r="N6" s="1">
        <v>5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4</v>
      </c>
      <c r="U6" s="1">
        <v>1</v>
      </c>
      <c r="V6" s="1">
        <v>1</v>
      </c>
      <c r="W6" s="1" t="s">
        <v>80</v>
      </c>
      <c r="X6" s="1" t="s">
        <v>81</v>
      </c>
      <c r="Y6" s="1">
        <v>8</v>
      </c>
      <c r="Z6" s="2" t="s">
        <v>82</v>
      </c>
      <c r="AA6" s="1" t="s">
        <v>61</v>
      </c>
      <c r="AB6" s="1" t="s">
        <v>46</v>
      </c>
      <c r="AC6" s="1">
        <v>2</v>
      </c>
      <c r="AD6" s="1" t="s">
        <v>47</v>
      </c>
      <c r="AE6" s="1" t="s">
        <v>74</v>
      </c>
      <c r="AF6" s="1" t="s">
        <v>63</v>
      </c>
      <c r="AG6" s="1">
        <f t="shared" si="4"/>
        <v>0</v>
      </c>
      <c r="AH6" s="1">
        <f t="shared" si="1"/>
        <v>0</v>
      </c>
      <c r="AI6" s="1">
        <f t="shared" si="1"/>
        <v>0</v>
      </c>
      <c r="AJ6" s="1">
        <f t="shared" si="1"/>
        <v>1</v>
      </c>
      <c r="AK6" s="1">
        <f t="shared" si="1"/>
        <v>0</v>
      </c>
      <c r="AL6" s="1" t="s">
        <v>50</v>
      </c>
      <c r="AN6" s="1">
        <f t="shared" si="5"/>
        <v>0</v>
      </c>
      <c r="AO6" s="1">
        <f t="shared" si="2"/>
        <v>0</v>
      </c>
      <c r="AP6" s="1">
        <f t="shared" si="2"/>
        <v>0</v>
      </c>
      <c r="AQ6" s="1">
        <f t="shared" si="2"/>
        <v>0</v>
      </c>
      <c r="AR6" s="1">
        <f t="shared" si="2"/>
        <v>0</v>
      </c>
      <c r="AS6" s="1">
        <f t="shared" si="2"/>
        <v>0</v>
      </c>
      <c r="AT6" s="1">
        <f t="shared" si="5"/>
        <v>0</v>
      </c>
      <c r="AY6" s="1" t="s">
        <v>71</v>
      </c>
      <c r="BA6" s="1" t="s">
        <v>52</v>
      </c>
      <c r="BB6" s="1">
        <v>3</v>
      </c>
      <c r="BC6" s="1" t="s">
        <v>64</v>
      </c>
      <c r="BD6" s="1" t="s">
        <v>65</v>
      </c>
      <c r="BE6" s="1" t="s">
        <v>66</v>
      </c>
    </row>
    <row r="7" spans="1:57" ht="15.75" customHeight="1">
      <c r="A7" s="1" t="s">
        <v>56</v>
      </c>
      <c r="B7" s="1" t="s">
        <v>39</v>
      </c>
      <c r="C7" s="1" t="s">
        <v>40</v>
      </c>
      <c r="D7" s="1" t="s">
        <v>40</v>
      </c>
      <c r="E7" s="1" t="s">
        <v>40</v>
      </c>
      <c r="F7" s="1" t="s">
        <v>41</v>
      </c>
      <c r="G7" s="1" t="s">
        <v>42</v>
      </c>
      <c r="H7" s="1">
        <f t="shared" si="3"/>
        <v>0</v>
      </c>
      <c r="I7" s="1">
        <f t="shared" si="0"/>
        <v>1</v>
      </c>
      <c r="J7" s="1">
        <f t="shared" si="0"/>
        <v>1</v>
      </c>
      <c r="K7" s="1">
        <f t="shared" si="0"/>
        <v>0</v>
      </c>
      <c r="L7" s="1">
        <f t="shared" si="0"/>
        <v>0</v>
      </c>
      <c r="M7" s="1">
        <v>5</v>
      </c>
      <c r="N7" s="1">
        <v>5</v>
      </c>
      <c r="O7" s="1">
        <v>5</v>
      </c>
      <c r="P7" s="1">
        <v>1</v>
      </c>
      <c r="Q7" s="1">
        <v>3</v>
      </c>
      <c r="R7" s="1">
        <v>1</v>
      </c>
      <c r="S7" s="1">
        <v>3</v>
      </c>
      <c r="T7" s="1">
        <v>4</v>
      </c>
      <c r="U7" s="1">
        <v>1</v>
      </c>
      <c r="V7" s="1">
        <v>1</v>
      </c>
      <c r="W7" s="1" t="s">
        <v>97</v>
      </c>
      <c r="X7" s="1" t="s">
        <v>98</v>
      </c>
      <c r="Y7" s="1">
        <v>8</v>
      </c>
      <c r="Z7" s="2" t="s">
        <v>82</v>
      </c>
      <c r="AA7" s="1" t="s">
        <v>61</v>
      </c>
      <c r="AB7" s="1" t="s">
        <v>46</v>
      </c>
      <c r="AC7" s="1">
        <v>4</v>
      </c>
      <c r="AD7" s="1" t="s">
        <v>62</v>
      </c>
      <c r="AE7" s="1" t="s">
        <v>79</v>
      </c>
      <c r="AF7" s="1" t="s">
        <v>49</v>
      </c>
      <c r="AG7" s="1">
        <f t="shared" si="4"/>
        <v>0</v>
      </c>
      <c r="AH7" s="1">
        <f t="shared" si="1"/>
        <v>0</v>
      </c>
      <c r="AI7" s="1">
        <f t="shared" si="1"/>
        <v>0</v>
      </c>
      <c r="AJ7" s="1">
        <f t="shared" si="1"/>
        <v>1</v>
      </c>
      <c r="AK7" s="1">
        <f t="shared" si="1"/>
        <v>1</v>
      </c>
      <c r="AL7" s="1" t="s">
        <v>50</v>
      </c>
      <c r="AN7" s="1">
        <f t="shared" si="5"/>
        <v>0</v>
      </c>
      <c r="AO7" s="1">
        <f t="shared" si="2"/>
        <v>0</v>
      </c>
      <c r="AP7" s="1">
        <f t="shared" si="2"/>
        <v>0</v>
      </c>
      <c r="AQ7" s="1">
        <f t="shared" si="2"/>
        <v>0</v>
      </c>
      <c r="AR7" s="1">
        <f t="shared" si="2"/>
        <v>0</v>
      </c>
      <c r="AS7" s="1">
        <f t="shared" si="2"/>
        <v>0</v>
      </c>
      <c r="AT7" s="1">
        <f t="shared" si="5"/>
        <v>0</v>
      </c>
      <c r="AY7" s="1" t="s">
        <v>51</v>
      </c>
      <c r="BA7" s="1" t="s">
        <v>52</v>
      </c>
      <c r="BB7" s="1">
        <v>3</v>
      </c>
      <c r="BC7" s="1" t="s">
        <v>64</v>
      </c>
      <c r="BD7" s="1" t="s">
        <v>54</v>
      </c>
      <c r="BE7" s="1" t="s">
        <v>66</v>
      </c>
    </row>
    <row r="8" spans="1:57" ht="15.75" customHeight="1">
      <c r="A8" s="1" t="s">
        <v>56</v>
      </c>
      <c r="B8" s="1" t="s">
        <v>39</v>
      </c>
      <c r="C8" s="1" t="s">
        <v>40</v>
      </c>
      <c r="D8" s="1" t="s">
        <v>41</v>
      </c>
      <c r="E8" s="1" t="s">
        <v>40</v>
      </c>
      <c r="F8" s="1" t="s">
        <v>40</v>
      </c>
      <c r="G8" s="1" t="s">
        <v>99</v>
      </c>
      <c r="H8" s="1">
        <f t="shared" si="3"/>
        <v>0</v>
      </c>
      <c r="I8" s="1">
        <f t="shared" si="0"/>
        <v>0</v>
      </c>
      <c r="J8" s="1">
        <f t="shared" si="0"/>
        <v>1</v>
      </c>
      <c r="K8" s="1">
        <f t="shared" si="0"/>
        <v>0</v>
      </c>
      <c r="L8" s="1">
        <f t="shared" si="0"/>
        <v>0</v>
      </c>
      <c r="M8" s="1">
        <v>3</v>
      </c>
      <c r="N8" s="1">
        <v>5</v>
      </c>
      <c r="O8" s="1">
        <v>4</v>
      </c>
      <c r="P8" s="1">
        <v>1</v>
      </c>
      <c r="Q8" s="1">
        <v>3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X8" s="1" t="s">
        <v>100</v>
      </c>
      <c r="Y8" s="1">
        <v>6</v>
      </c>
      <c r="Z8" s="1" t="s">
        <v>44</v>
      </c>
      <c r="AA8" s="1" t="s">
        <v>61</v>
      </c>
      <c r="AB8" s="1" t="s">
        <v>93</v>
      </c>
      <c r="AC8" s="1">
        <v>3</v>
      </c>
      <c r="AD8" s="1" t="s">
        <v>47</v>
      </c>
      <c r="AE8" s="1" t="s">
        <v>70</v>
      </c>
      <c r="AF8" s="1" t="s">
        <v>101</v>
      </c>
      <c r="AG8" s="1">
        <f t="shared" si="4"/>
        <v>1</v>
      </c>
      <c r="AH8" s="1">
        <f t="shared" si="1"/>
        <v>0</v>
      </c>
      <c r="AI8" s="1">
        <f t="shared" si="1"/>
        <v>0</v>
      </c>
      <c r="AJ8" s="1">
        <f t="shared" si="1"/>
        <v>0</v>
      </c>
      <c r="AK8" s="1">
        <f t="shared" si="1"/>
        <v>1</v>
      </c>
      <c r="AL8" s="1" t="s">
        <v>86</v>
      </c>
      <c r="AM8" s="1" t="s">
        <v>102</v>
      </c>
      <c r="AN8" s="1">
        <f t="shared" si="5"/>
        <v>0</v>
      </c>
      <c r="AO8" s="1">
        <f t="shared" si="2"/>
        <v>1</v>
      </c>
      <c r="AP8" s="1">
        <f t="shared" si="2"/>
        <v>0</v>
      </c>
      <c r="AQ8" s="1">
        <f t="shared" si="2"/>
        <v>0</v>
      </c>
      <c r="AR8" s="1">
        <f t="shared" si="2"/>
        <v>0</v>
      </c>
      <c r="AS8" s="1">
        <f t="shared" si="2"/>
        <v>0</v>
      </c>
      <c r="AT8" s="1">
        <f t="shared" si="5"/>
        <v>0</v>
      </c>
      <c r="AU8" s="1"/>
      <c r="AV8" s="1" t="s">
        <v>88</v>
      </c>
      <c r="AW8" s="1" t="s">
        <v>103</v>
      </c>
      <c r="BA8" s="1" t="s">
        <v>52</v>
      </c>
      <c r="BB8" s="1">
        <v>3</v>
      </c>
      <c r="BC8" s="1" t="s">
        <v>53</v>
      </c>
      <c r="BD8" s="1" t="s">
        <v>54</v>
      </c>
      <c r="BE8" s="1" t="s">
        <v>77</v>
      </c>
    </row>
    <row r="9" spans="1:57" ht="15.75" customHeight="1">
      <c r="A9" s="1" t="s">
        <v>56</v>
      </c>
      <c r="B9" s="1" t="s">
        <v>39</v>
      </c>
      <c r="C9" s="1" t="s">
        <v>40</v>
      </c>
      <c r="D9" s="1" t="s">
        <v>40</v>
      </c>
      <c r="E9" s="1" t="s">
        <v>40</v>
      </c>
      <c r="F9" s="1" t="s">
        <v>41</v>
      </c>
      <c r="G9" s="1" t="s">
        <v>58</v>
      </c>
      <c r="H9" s="1">
        <f t="shared" si="3"/>
        <v>0</v>
      </c>
      <c r="I9" s="1">
        <f t="shared" si="0"/>
        <v>1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v>4</v>
      </c>
      <c r="N9" s="1">
        <v>4</v>
      </c>
      <c r="O9" s="1">
        <v>3</v>
      </c>
      <c r="Q9" s="1">
        <v>3</v>
      </c>
      <c r="R9" s="1">
        <v>1</v>
      </c>
      <c r="S9" s="1">
        <v>2</v>
      </c>
      <c r="T9" s="1">
        <v>1</v>
      </c>
      <c r="U9" s="1">
        <v>1</v>
      </c>
      <c r="V9" s="1">
        <v>1</v>
      </c>
      <c r="W9" s="1" t="s">
        <v>59</v>
      </c>
      <c r="X9" s="1" t="s">
        <v>116</v>
      </c>
      <c r="Y9" s="1">
        <v>8</v>
      </c>
      <c r="Z9" s="2" t="s">
        <v>82</v>
      </c>
      <c r="AA9" s="1" t="s">
        <v>61</v>
      </c>
      <c r="AB9" s="1" t="s">
        <v>46</v>
      </c>
      <c r="AC9" s="1">
        <v>2</v>
      </c>
      <c r="AD9" s="1" t="s">
        <v>47</v>
      </c>
      <c r="AE9" s="1" t="s">
        <v>74</v>
      </c>
      <c r="AF9" s="1" t="s">
        <v>63</v>
      </c>
      <c r="AG9" s="1">
        <f t="shared" si="4"/>
        <v>0</v>
      </c>
      <c r="AH9" s="1">
        <f t="shared" si="1"/>
        <v>0</v>
      </c>
      <c r="AI9" s="1">
        <f t="shared" si="1"/>
        <v>0</v>
      </c>
      <c r="AJ9" s="1">
        <f t="shared" si="1"/>
        <v>1</v>
      </c>
      <c r="AK9" s="1">
        <f t="shared" si="1"/>
        <v>0</v>
      </c>
      <c r="AL9" s="1" t="s">
        <v>50</v>
      </c>
      <c r="AN9" s="1">
        <f t="shared" si="5"/>
        <v>0</v>
      </c>
      <c r="AO9" s="1">
        <f t="shared" si="2"/>
        <v>0</v>
      </c>
      <c r="AP9" s="1">
        <f t="shared" si="2"/>
        <v>0</v>
      </c>
      <c r="AQ9" s="1">
        <f t="shared" si="2"/>
        <v>0</v>
      </c>
      <c r="AR9" s="1">
        <f t="shared" si="2"/>
        <v>0</v>
      </c>
      <c r="AS9" s="1">
        <f t="shared" si="2"/>
        <v>0</v>
      </c>
      <c r="AT9" s="1">
        <f t="shared" si="5"/>
        <v>0</v>
      </c>
      <c r="AY9" s="1" t="s">
        <v>71</v>
      </c>
      <c r="BA9" s="1" t="s">
        <v>52</v>
      </c>
      <c r="BB9" s="1">
        <v>3</v>
      </c>
      <c r="BC9" s="1" t="s">
        <v>64</v>
      </c>
      <c r="BD9" s="1" t="s">
        <v>54</v>
      </c>
      <c r="BE9" s="1" t="s">
        <v>77</v>
      </c>
    </row>
    <row r="10" spans="1:57" ht="15.75" customHeight="1">
      <c r="A10" s="1" t="s">
        <v>56</v>
      </c>
      <c r="B10" s="1" t="s">
        <v>39</v>
      </c>
      <c r="C10" s="1" t="s">
        <v>67</v>
      </c>
      <c r="D10" s="1" t="s">
        <v>41</v>
      </c>
      <c r="E10" s="1" t="s">
        <v>41</v>
      </c>
      <c r="F10" s="1" t="s">
        <v>67</v>
      </c>
      <c r="G10" s="1" t="s">
        <v>58</v>
      </c>
      <c r="H10" s="1">
        <f t="shared" si="3"/>
        <v>0</v>
      </c>
      <c r="I10" s="1">
        <f t="shared" si="0"/>
        <v>1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1">
        <v>1</v>
      </c>
      <c r="N10" s="1">
        <v>3</v>
      </c>
      <c r="O10" s="1">
        <v>4</v>
      </c>
      <c r="Q10" s="1">
        <v>1</v>
      </c>
      <c r="R10" s="1">
        <v>4</v>
      </c>
      <c r="S10" s="1">
        <v>1</v>
      </c>
      <c r="T10" s="1">
        <v>4</v>
      </c>
      <c r="U10" s="1">
        <v>4</v>
      </c>
      <c r="V10" s="1">
        <v>4</v>
      </c>
      <c r="X10" s="1" t="s">
        <v>126</v>
      </c>
      <c r="Y10" s="1">
        <v>7</v>
      </c>
      <c r="Z10" s="1" t="s">
        <v>44</v>
      </c>
      <c r="AA10" s="1" t="s">
        <v>61</v>
      </c>
      <c r="AB10" s="1" t="s">
        <v>46</v>
      </c>
      <c r="AC10" s="1">
        <v>1</v>
      </c>
      <c r="AD10" s="1" t="s">
        <v>47</v>
      </c>
      <c r="AE10" s="1" t="s">
        <v>70</v>
      </c>
      <c r="AF10" s="1" t="s">
        <v>63</v>
      </c>
      <c r="AG10" s="1">
        <f t="shared" si="4"/>
        <v>0</v>
      </c>
      <c r="AH10" s="1">
        <f t="shared" si="1"/>
        <v>0</v>
      </c>
      <c r="AI10" s="1">
        <f t="shared" si="1"/>
        <v>0</v>
      </c>
      <c r="AJ10" s="1">
        <f t="shared" si="1"/>
        <v>1</v>
      </c>
      <c r="AK10" s="1">
        <f t="shared" si="1"/>
        <v>0</v>
      </c>
      <c r="AL10" s="1" t="s">
        <v>50</v>
      </c>
      <c r="AN10" s="1">
        <f t="shared" si="5"/>
        <v>0</v>
      </c>
      <c r="AO10" s="1">
        <f t="shared" si="2"/>
        <v>0</v>
      </c>
      <c r="AP10" s="1">
        <f t="shared" si="2"/>
        <v>0</v>
      </c>
      <c r="AQ10" s="1">
        <f t="shared" si="2"/>
        <v>0</v>
      </c>
      <c r="AR10" s="1">
        <f t="shared" si="2"/>
        <v>0</v>
      </c>
      <c r="AS10" s="1">
        <f t="shared" si="2"/>
        <v>0</v>
      </c>
      <c r="AT10" s="1">
        <f t="shared" si="5"/>
        <v>0</v>
      </c>
      <c r="AY10" s="1" t="s">
        <v>71</v>
      </c>
      <c r="BA10" s="1" t="s">
        <v>52</v>
      </c>
      <c r="BB10" s="1">
        <v>3</v>
      </c>
      <c r="BC10" s="1" t="s">
        <v>64</v>
      </c>
      <c r="BD10" s="1" t="s">
        <v>65</v>
      </c>
      <c r="BE10" s="1" t="s">
        <v>66</v>
      </c>
    </row>
    <row r="11" spans="1:57" ht="15.75" customHeight="1">
      <c r="A11" s="1" t="s">
        <v>56</v>
      </c>
      <c r="B11" s="1" t="s">
        <v>39</v>
      </c>
      <c r="C11" s="1" t="s">
        <v>39</v>
      </c>
      <c r="D11" s="1" t="s">
        <v>39</v>
      </c>
      <c r="E11" s="1" t="s">
        <v>39</v>
      </c>
      <c r="F11" s="1" t="s">
        <v>39</v>
      </c>
      <c r="G11" s="1" t="s">
        <v>138</v>
      </c>
      <c r="H11" s="1">
        <f t="shared" si="3"/>
        <v>0</v>
      </c>
      <c r="I11" s="1">
        <f t="shared" si="0"/>
        <v>1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v>3</v>
      </c>
      <c r="N11" s="1">
        <v>4</v>
      </c>
      <c r="O11" s="1">
        <v>1</v>
      </c>
      <c r="P11" s="1">
        <v>3</v>
      </c>
      <c r="Q11" s="1">
        <v>3</v>
      </c>
      <c r="R11" s="1">
        <v>3</v>
      </c>
      <c r="S11" s="1">
        <v>3</v>
      </c>
      <c r="T11" s="1">
        <v>1</v>
      </c>
      <c r="U11" s="1">
        <v>1</v>
      </c>
      <c r="V11" s="1">
        <v>1</v>
      </c>
      <c r="X11" s="1" t="s">
        <v>139</v>
      </c>
      <c r="Y11" s="1">
        <v>4</v>
      </c>
      <c r="Z11" s="1" t="s">
        <v>44</v>
      </c>
      <c r="AA11" s="1" t="s">
        <v>61</v>
      </c>
      <c r="AB11" s="1" t="s">
        <v>46</v>
      </c>
      <c r="AC11" s="1">
        <v>3</v>
      </c>
      <c r="AD11" s="1" t="s">
        <v>47</v>
      </c>
      <c r="AE11" s="1" t="s">
        <v>140</v>
      </c>
      <c r="AF11" s="1" t="s">
        <v>111</v>
      </c>
      <c r="AG11" s="1">
        <f t="shared" si="4"/>
        <v>0</v>
      </c>
      <c r="AH11" s="1">
        <f t="shared" si="1"/>
        <v>0</v>
      </c>
      <c r="AI11" s="1">
        <f t="shared" si="1"/>
        <v>1</v>
      </c>
      <c r="AJ11" s="1">
        <f t="shared" si="1"/>
        <v>0</v>
      </c>
      <c r="AK11" s="1">
        <f t="shared" si="1"/>
        <v>0</v>
      </c>
      <c r="AL11" s="1" t="s">
        <v>75</v>
      </c>
      <c r="AN11" s="1">
        <f t="shared" si="5"/>
        <v>0</v>
      </c>
      <c r="AO11" s="1">
        <f t="shared" si="2"/>
        <v>0</v>
      </c>
      <c r="AP11" s="1">
        <f t="shared" si="2"/>
        <v>0</v>
      </c>
      <c r="AQ11" s="1">
        <f t="shared" si="2"/>
        <v>0</v>
      </c>
      <c r="AR11" s="1">
        <f t="shared" si="2"/>
        <v>0</v>
      </c>
      <c r="AS11" s="1">
        <f t="shared" si="2"/>
        <v>0</v>
      </c>
      <c r="AT11" s="1">
        <f t="shared" si="5"/>
        <v>0</v>
      </c>
      <c r="AY11" s="1" t="s">
        <v>76</v>
      </c>
      <c r="BA11" s="1" t="s">
        <v>260</v>
      </c>
      <c r="BB11" s="1">
        <v>4</v>
      </c>
      <c r="BC11" s="1" t="s">
        <v>64</v>
      </c>
      <c r="BD11" s="1" t="s">
        <v>54</v>
      </c>
      <c r="BE11" s="1" t="s">
        <v>72</v>
      </c>
    </row>
    <row r="12" spans="1:57" ht="15.75" customHeight="1">
      <c r="A12" s="1" t="s">
        <v>56</v>
      </c>
      <c r="B12" s="1" t="s">
        <v>39</v>
      </c>
      <c r="C12" s="1" t="s">
        <v>41</v>
      </c>
      <c r="D12" s="1" t="s">
        <v>57</v>
      </c>
      <c r="E12" s="1" t="s">
        <v>57</v>
      </c>
      <c r="F12" s="1" t="s">
        <v>67</v>
      </c>
      <c r="G12" s="1" t="s">
        <v>42</v>
      </c>
      <c r="H12" s="1">
        <f t="shared" si="3"/>
        <v>0</v>
      </c>
      <c r="I12" s="1">
        <f t="shared" si="0"/>
        <v>1</v>
      </c>
      <c r="J12" s="1">
        <f t="shared" si="0"/>
        <v>1</v>
      </c>
      <c r="K12" s="1">
        <f t="shared" si="0"/>
        <v>0</v>
      </c>
      <c r="L12" s="1">
        <f t="shared" si="0"/>
        <v>0</v>
      </c>
      <c r="M12" s="1">
        <v>4</v>
      </c>
      <c r="N12" s="1">
        <v>5</v>
      </c>
      <c r="O12" s="1">
        <v>5</v>
      </c>
      <c r="P12" s="1">
        <v>1</v>
      </c>
      <c r="Q12" s="1">
        <v>4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X12" s="1" t="s">
        <v>141</v>
      </c>
      <c r="Y12" s="1">
        <v>8</v>
      </c>
      <c r="Z12" s="1" t="s">
        <v>91</v>
      </c>
      <c r="AA12" s="1" t="s">
        <v>45</v>
      </c>
      <c r="AB12" s="1" t="s">
        <v>46</v>
      </c>
      <c r="AC12" s="1">
        <v>2</v>
      </c>
      <c r="AD12" s="1" t="s">
        <v>62</v>
      </c>
      <c r="AE12" s="1" t="s">
        <v>74</v>
      </c>
      <c r="AF12" s="1" t="s">
        <v>63</v>
      </c>
      <c r="AG12" s="1">
        <f t="shared" si="4"/>
        <v>0</v>
      </c>
      <c r="AH12" s="1">
        <f t="shared" si="1"/>
        <v>0</v>
      </c>
      <c r="AI12" s="1">
        <f t="shared" si="1"/>
        <v>0</v>
      </c>
      <c r="AJ12" s="1">
        <f t="shared" si="1"/>
        <v>1</v>
      </c>
      <c r="AK12" s="1">
        <f t="shared" si="1"/>
        <v>0</v>
      </c>
      <c r="AL12" s="1" t="s">
        <v>50</v>
      </c>
      <c r="AN12" s="1">
        <f t="shared" si="5"/>
        <v>0</v>
      </c>
      <c r="AO12" s="1">
        <f t="shared" si="2"/>
        <v>0</v>
      </c>
      <c r="AP12" s="1">
        <f t="shared" si="2"/>
        <v>0</v>
      </c>
      <c r="AQ12" s="1">
        <f t="shared" si="2"/>
        <v>0</v>
      </c>
      <c r="AR12" s="1">
        <f t="shared" si="2"/>
        <v>0</v>
      </c>
      <c r="AS12" s="1">
        <f t="shared" si="2"/>
        <v>0</v>
      </c>
      <c r="AT12" s="1">
        <f t="shared" si="5"/>
        <v>0</v>
      </c>
      <c r="AY12" s="1" t="s">
        <v>142</v>
      </c>
      <c r="BA12" s="1" t="s">
        <v>52</v>
      </c>
      <c r="BB12" s="1">
        <v>3</v>
      </c>
      <c r="BC12" s="1" t="s">
        <v>53</v>
      </c>
      <c r="BD12" s="1" t="s">
        <v>54</v>
      </c>
      <c r="BE12" s="1" t="s">
        <v>55</v>
      </c>
    </row>
    <row r="13" spans="1:57" ht="15.75" customHeight="1">
      <c r="A13" s="1" t="s">
        <v>56</v>
      </c>
      <c r="B13" s="1" t="s">
        <v>39</v>
      </c>
      <c r="C13" s="1" t="s">
        <v>40</v>
      </c>
      <c r="D13" s="1" t="s">
        <v>67</v>
      </c>
      <c r="E13" s="1" t="s">
        <v>67</v>
      </c>
      <c r="F13" s="1" t="s">
        <v>39</v>
      </c>
      <c r="G13" s="1" t="s">
        <v>42</v>
      </c>
      <c r="H13" s="1">
        <f t="shared" si="3"/>
        <v>0</v>
      </c>
      <c r="I13" s="1">
        <f t="shared" si="0"/>
        <v>1</v>
      </c>
      <c r="J13" s="1">
        <f t="shared" si="0"/>
        <v>1</v>
      </c>
      <c r="K13" s="1">
        <f t="shared" si="0"/>
        <v>0</v>
      </c>
      <c r="L13" s="1">
        <f t="shared" si="0"/>
        <v>0</v>
      </c>
      <c r="M13" s="1">
        <v>3</v>
      </c>
      <c r="N13" s="1">
        <v>4</v>
      </c>
      <c r="O13" s="1">
        <v>4</v>
      </c>
      <c r="P13" s="1">
        <v>1</v>
      </c>
      <c r="Q13" s="1">
        <v>4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X13" s="1" t="s">
        <v>143</v>
      </c>
      <c r="Y13" s="1">
        <v>8</v>
      </c>
      <c r="Z13" s="1" t="s">
        <v>84</v>
      </c>
      <c r="AA13" s="1" t="s">
        <v>45</v>
      </c>
      <c r="AB13" s="1" t="s">
        <v>93</v>
      </c>
      <c r="AC13" s="1">
        <v>3</v>
      </c>
      <c r="AD13" s="1" t="s">
        <v>62</v>
      </c>
      <c r="AE13" s="1" t="s">
        <v>70</v>
      </c>
      <c r="AF13" s="1" t="s">
        <v>63</v>
      </c>
      <c r="AG13" s="1">
        <f t="shared" si="4"/>
        <v>0</v>
      </c>
      <c r="AH13" s="1">
        <f t="shared" si="1"/>
        <v>0</v>
      </c>
      <c r="AI13" s="1">
        <f t="shared" si="1"/>
        <v>0</v>
      </c>
      <c r="AJ13" s="1">
        <f t="shared" si="1"/>
        <v>1</v>
      </c>
      <c r="AK13" s="1">
        <f t="shared" si="1"/>
        <v>0</v>
      </c>
      <c r="AL13" s="1" t="s">
        <v>86</v>
      </c>
      <c r="AM13" s="1" t="s">
        <v>95</v>
      </c>
      <c r="AN13" s="1">
        <f t="shared" si="5"/>
        <v>0</v>
      </c>
      <c r="AO13" s="1">
        <f t="shared" si="2"/>
        <v>1</v>
      </c>
      <c r="AP13" s="1">
        <f t="shared" si="2"/>
        <v>0</v>
      </c>
      <c r="AQ13" s="1">
        <f t="shared" si="2"/>
        <v>0</v>
      </c>
      <c r="AR13" s="1">
        <f t="shared" si="2"/>
        <v>1</v>
      </c>
      <c r="AS13" s="1">
        <f t="shared" si="2"/>
        <v>0</v>
      </c>
      <c r="AT13" s="1">
        <f t="shared" si="5"/>
        <v>0</v>
      </c>
      <c r="AU13" s="1"/>
      <c r="AV13" s="1" t="s">
        <v>88</v>
      </c>
      <c r="AW13" s="1" t="s">
        <v>96</v>
      </c>
      <c r="BA13" s="1" t="s">
        <v>52</v>
      </c>
      <c r="BB13" s="1">
        <v>3</v>
      </c>
      <c r="BC13" s="1" t="s">
        <v>53</v>
      </c>
      <c r="BD13" s="1" t="s">
        <v>54</v>
      </c>
      <c r="BE13" s="1" t="s">
        <v>55</v>
      </c>
    </row>
    <row r="14" spans="1:57" ht="15.75" customHeight="1">
      <c r="A14" s="1" t="s">
        <v>56</v>
      </c>
      <c r="B14" s="1" t="s">
        <v>39</v>
      </c>
      <c r="C14" s="1" t="s">
        <v>40</v>
      </c>
      <c r="D14" s="1" t="s">
        <v>41</v>
      </c>
      <c r="E14" s="1" t="s">
        <v>41</v>
      </c>
      <c r="F14" s="1" t="s">
        <v>39</v>
      </c>
      <c r="G14" s="1" t="s">
        <v>117</v>
      </c>
      <c r="H14" s="1">
        <f t="shared" si="3"/>
        <v>0</v>
      </c>
      <c r="I14" s="1">
        <f t="shared" si="0"/>
        <v>1</v>
      </c>
      <c r="J14" s="1">
        <f t="shared" si="0"/>
        <v>1</v>
      </c>
      <c r="K14" s="1">
        <f t="shared" si="0"/>
        <v>0</v>
      </c>
      <c r="L14" s="1">
        <f t="shared" si="0"/>
        <v>0</v>
      </c>
      <c r="M14" s="1">
        <v>5</v>
      </c>
      <c r="N14" s="1">
        <v>5</v>
      </c>
      <c r="O14" s="1">
        <v>4</v>
      </c>
      <c r="P14" s="1">
        <v>1</v>
      </c>
      <c r="Q14" s="1">
        <v>2</v>
      </c>
      <c r="R14" s="1">
        <v>1</v>
      </c>
      <c r="S14" s="1">
        <v>1</v>
      </c>
      <c r="T14" s="1">
        <v>3</v>
      </c>
      <c r="U14" s="1">
        <v>1</v>
      </c>
      <c r="V14" s="1">
        <v>1</v>
      </c>
      <c r="X14" s="1" t="s">
        <v>149</v>
      </c>
      <c r="Y14" s="1">
        <v>8</v>
      </c>
      <c r="Z14" s="2" t="s">
        <v>82</v>
      </c>
      <c r="AA14" s="1" t="s">
        <v>92</v>
      </c>
      <c r="AB14" s="1" t="s">
        <v>46</v>
      </c>
      <c r="AC14" s="1">
        <v>3</v>
      </c>
      <c r="AD14" s="1" t="s">
        <v>62</v>
      </c>
      <c r="AE14" s="1" t="s">
        <v>48</v>
      </c>
      <c r="AF14" s="1" t="s">
        <v>63</v>
      </c>
      <c r="AG14" s="1">
        <f t="shared" si="4"/>
        <v>0</v>
      </c>
      <c r="AH14" s="1">
        <f t="shared" si="1"/>
        <v>0</v>
      </c>
      <c r="AI14" s="1">
        <f t="shared" si="1"/>
        <v>0</v>
      </c>
      <c r="AJ14" s="1">
        <f t="shared" si="1"/>
        <v>1</v>
      </c>
      <c r="AK14" s="1">
        <f t="shared" si="1"/>
        <v>0</v>
      </c>
      <c r="AL14" s="1" t="s">
        <v>86</v>
      </c>
      <c r="AM14" s="1" t="s">
        <v>150</v>
      </c>
      <c r="AN14" s="1">
        <f t="shared" si="5"/>
        <v>1</v>
      </c>
      <c r="AO14" s="1">
        <f t="shared" si="2"/>
        <v>0</v>
      </c>
      <c r="AP14" s="1">
        <f t="shared" si="2"/>
        <v>1</v>
      </c>
      <c r="AQ14" s="1">
        <f t="shared" si="2"/>
        <v>0</v>
      </c>
      <c r="AR14" s="1">
        <f t="shared" si="2"/>
        <v>0</v>
      </c>
      <c r="AS14" s="1">
        <f t="shared" si="2"/>
        <v>0</v>
      </c>
      <c r="AT14" s="1">
        <f t="shared" si="5"/>
        <v>0</v>
      </c>
      <c r="AU14" s="1"/>
      <c r="AV14" s="1" t="s">
        <v>88</v>
      </c>
      <c r="AW14" s="1" t="s">
        <v>151</v>
      </c>
      <c r="BA14" s="1" t="s">
        <v>52</v>
      </c>
      <c r="BB14" s="1">
        <v>3</v>
      </c>
      <c r="BC14" s="1" t="s">
        <v>64</v>
      </c>
      <c r="BD14" s="1" t="s">
        <v>65</v>
      </c>
      <c r="BE14" s="1" t="s">
        <v>55</v>
      </c>
    </row>
    <row r="15" spans="1:57" ht="15.75" customHeight="1">
      <c r="A15" s="1" t="s">
        <v>56</v>
      </c>
      <c r="B15" s="1" t="s">
        <v>39</v>
      </c>
      <c r="C15" s="1" t="s">
        <v>41</v>
      </c>
      <c r="D15" s="1" t="s">
        <v>40</v>
      </c>
      <c r="E15" s="1" t="s">
        <v>41</v>
      </c>
      <c r="F15" s="1" t="s">
        <v>41</v>
      </c>
      <c r="G15" s="1" t="s">
        <v>117</v>
      </c>
      <c r="H15" s="1">
        <f t="shared" si="3"/>
        <v>0</v>
      </c>
      <c r="I15" s="1">
        <f t="shared" si="0"/>
        <v>1</v>
      </c>
      <c r="J15" s="1">
        <f t="shared" si="0"/>
        <v>1</v>
      </c>
      <c r="K15" s="1">
        <f t="shared" si="0"/>
        <v>0</v>
      </c>
      <c r="L15" s="1">
        <f t="shared" si="0"/>
        <v>0</v>
      </c>
      <c r="M15" s="1">
        <v>4</v>
      </c>
      <c r="N15" s="1">
        <v>5</v>
      </c>
      <c r="O15" s="1">
        <v>4</v>
      </c>
      <c r="P15" s="1">
        <v>1</v>
      </c>
      <c r="Q15" s="1">
        <v>3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X15" s="1" t="s">
        <v>159</v>
      </c>
      <c r="Y15" s="1">
        <v>7</v>
      </c>
      <c r="Z15" s="1" t="s">
        <v>84</v>
      </c>
      <c r="AA15" s="1" t="s">
        <v>45</v>
      </c>
      <c r="AB15" s="1" t="s">
        <v>46</v>
      </c>
      <c r="AC15" s="1">
        <v>3</v>
      </c>
      <c r="AD15" s="1" t="s">
        <v>62</v>
      </c>
      <c r="AE15" s="1" t="s">
        <v>48</v>
      </c>
      <c r="AF15" s="1" t="s">
        <v>63</v>
      </c>
      <c r="AG15" s="1">
        <f t="shared" si="4"/>
        <v>0</v>
      </c>
      <c r="AH15" s="1">
        <f t="shared" si="1"/>
        <v>0</v>
      </c>
      <c r="AI15" s="1">
        <f t="shared" si="1"/>
        <v>0</v>
      </c>
      <c r="AJ15" s="1">
        <f t="shared" si="1"/>
        <v>1</v>
      </c>
      <c r="AK15" s="1">
        <f t="shared" si="1"/>
        <v>0</v>
      </c>
      <c r="AL15" s="1" t="s">
        <v>75</v>
      </c>
      <c r="AN15" s="1">
        <f t="shared" si="5"/>
        <v>0</v>
      </c>
      <c r="AO15" s="1">
        <f t="shared" si="2"/>
        <v>0</v>
      </c>
      <c r="AP15" s="1">
        <f t="shared" si="2"/>
        <v>0</v>
      </c>
      <c r="AQ15" s="1">
        <f t="shared" si="2"/>
        <v>0</v>
      </c>
      <c r="AR15" s="1">
        <f t="shared" si="2"/>
        <v>0</v>
      </c>
      <c r="AS15" s="1">
        <f t="shared" si="2"/>
        <v>0</v>
      </c>
      <c r="AT15" s="1">
        <f t="shared" si="5"/>
        <v>0</v>
      </c>
      <c r="AY15" s="1" t="s">
        <v>71</v>
      </c>
      <c r="BA15" s="1" t="s">
        <v>260</v>
      </c>
      <c r="BB15" s="1">
        <v>4</v>
      </c>
      <c r="BC15" s="1" t="s">
        <v>53</v>
      </c>
      <c r="BD15" s="1" t="s">
        <v>65</v>
      </c>
      <c r="BE15" s="1" t="s">
        <v>66</v>
      </c>
    </row>
    <row r="16" spans="1:57" ht="15.75" customHeight="1">
      <c r="A16" s="1" t="s">
        <v>56</v>
      </c>
      <c r="B16" s="1" t="s">
        <v>39</v>
      </c>
      <c r="C16" s="1" t="s">
        <v>40</v>
      </c>
      <c r="D16" s="1" t="s">
        <v>39</v>
      </c>
      <c r="E16" s="1" t="s">
        <v>41</v>
      </c>
      <c r="F16" s="1" t="s">
        <v>39</v>
      </c>
      <c r="G16" s="1" t="s">
        <v>58</v>
      </c>
      <c r="H16" s="1">
        <f t="shared" si="3"/>
        <v>0</v>
      </c>
      <c r="I16" s="1">
        <f t="shared" si="0"/>
        <v>1</v>
      </c>
      <c r="J16" s="1">
        <f t="shared" si="0"/>
        <v>0</v>
      </c>
      <c r="K16" s="1">
        <f t="shared" si="0"/>
        <v>0</v>
      </c>
      <c r="L16" s="1">
        <f t="shared" si="0"/>
        <v>0</v>
      </c>
      <c r="M16" s="1">
        <v>3</v>
      </c>
      <c r="N16" s="1">
        <v>5</v>
      </c>
      <c r="O16" s="1">
        <v>5</v>
      </c>
      <c r="P16" s="1">
        <v>1</v>
      </c>
      <c r="Q16" s="1">
        <v>4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X16" s="1" t="s">
        <v>170</v>
      </c>
      <c r="Y16" s="1">
        <v>7</v>
      </c>
      <c r="Z16" s="1" t="s">
        <v>44</v>
      </c>
      <c r="AA16" s="1" t="s">
        <v>61</v>
      </c>
      <c r="AB16" s="1" t="s">
        <v>46</v>
      </c>
      <c r="AC16" s="1">
        <v>1</v>
      </c>
      <c r="AD16" s="1" t="s">
        <v>47</v>
      </c>
      <c r="AE16" s="1" t="s">
        <v>70</v>
      </c>
      <c r="AF16" s="1" t="s">
        <v>49</v>
      </c>
      <c r="AG16" s="1">
        <f t="shared" si="4"/>
        <v>0</v>
      </c>
      <c r="AH16" s="1">
        <f t="shared" si="1"/>
        <v>0</v>
      </c>
      <c r="AI16" s="1">
        <f t="shared" si="1"/>
        <v>0</v>
      </c>
      <c r="AJ16" s="1">
        <f t="shared" si="1"/>
        <v>1</v>
      </c>
      <c r="AK16" s="1">
        <f t="shared" si="1"/>
        <v>1</v>
      </c>
      <c r="AL16" s="1" t="s">
        <v>50</v>
      </c>
      <c r="AN16" s="1">
        <f t="shared" si="5"/>
        <v>0</v>
      </c>
      <c r="AO16" s="1">
        <f t="shared" si="2"/>
        <v>0</v>
      </c>
      <c r="AP16" s="1">
        <f t="shared" si="2"/>
        <v>0</v>
      </c>
      <c r="AQ16" s="1">
        <f t="shared" si="2"/>
        <v>0</v>
      </c>
      <c r="AR16" s="1">
        <f t="shared" si="2"/>
        <v>0</v>
      </c>
      <c r="AS16" s="1">
        <f t="shared" si="2"/>
        <v>0</v>
      </c>
      <c r="AT16" s="1">
        <f t="shared" si="5"/>
        <v>0</v>
      </c>
      <c r="AY16" s="1" t="s">
        <v>71</v>
      </c>
      <c r="BA16" s="1" t="s">
        <v>52</v>
      </c>
      <c r="BB16" s="1">
        <v>3</v>
      </c>
      <c r="BC16" s="1" t="s">
        <v>53</v>
      </c>
      <c r="BD16" s="1" t="s">
        <v>54</v>
      </c>
      <c r="BE16" s="1" t="s">
        <v>55</v>
      </c>
    </row>
    <row r="17" spans="1:57" ht="15.75" customHeight="1">
      <c r="A17" s="1" t="s">
        <v>56</v>
      </c>
      <c r="B17" s="1" t="s">
        <v>39</v>
      </c>
      <c r="C17" s="1" t="s">
        <v>41</v>
      </c>
      <c r="D17" s="1" t="s">
        <v>39</v>
      </c>
      <c r="E17" s="1" t="s">
        <v>39</v>
      </c>
      <c r="F17" s="1" t="s">
        <v>39</v>
      </c>
      <c r="G17" s="1" t="s">
        <v>117</v>
      </c>
      <c r="H17" s="1">
        <f t="shared" si="3"/>
        <v>0</v>
      </c>
      <c r="I17" s="1">
        <f t="shared" si="0"/>
        <v>1</v>
      </c>
      <c r="J17" s="1">
        <f t="shared" si="0"/>
        <v>1</v>
      </c>
      <c r="K17" s="1">
        <f t="shared" si="0"/>
        <v>0</v>
      </c>
      <c r="L17" s="1">
        <f t="shared" si="0"/>
        <v>0</v>
      </c>
      <c r="M17" s="1">
        <v>2</v>
      </c>
      <c r="N17" s="1">
        <v>4</v>
      </c>
      <c r="O17" s="1">
        <v>4</v>
      </c>
      <c r="P17" s="1">
        <v>3</v>
      </c>
      <c r="Q17" s="1">
        <v>2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X17" s="1" t="s">
        <v>174</v>
      </c>
      <c r="Y17" s="1">
        <v>8</v>
      </c>
      <c r="Z17" s="1" t="s">
        <v>91</v>
      </c>
      <c r="AA17" s="1" t="s">
        <v>61</v>
      </c>
      <c r="AB17" s="1" t="s">
        <v>46</v>
      </c>
      <c r="AC17" s="1">
        <v>3</v>
      </c>
      <c r="AD17" s="1" t="s">
        <v>47</v>
      </c>
      <c r="AE17" s="1" t="s">
        <v>79</v>
      </c>
      <c r="AF17" s="1" t="s">
        <v>175</v>
      </c>
      <c r="AG17" s="1">
        <f t="shared" si="4"/>
        <v>0</v>
      </c>
      <c r="AH17" s="1">
        <f t="shared" si="1"/>
        <v>0</v>
      </c>
      <c r="AI17" s="1">
        <f t="shared" si="1"/>
        <v>0</v>
      </c>
      <c r="AJ17" s="1">
        <f t="shared" si="1"/>
        <v>0</v>
      </c>
      <c r="AK17" s="1">
        <f t="shared" si="1"/>
        <v>1</v>
      </c>
      <c r="AL17" s="1" t="s">
        <v>86</v>
      </c>
      <c r="AM17" s="1" t="s">
        <v>95</v>
      </c>
      <c r="AN17" s="1">
        <f t="shared" si="5"/>
        <v>0</v>
      </c>
      <c r="AO17" s="1">
        <f t="shared" si="2"/>
        <v>1</v>
      </c>
      <c r="AP17" s="1">
        <f t="shared" si="2"/>
        <v>0</v>
      </c>
      <c r="AQ17" s="1">
        <f t="shared" si="2"/>
        <v>0</v>
      </c>
      <c r="AR17" s="1">
        <f t="shared" si="2"/>
        <v>1</v>
      </c>
      <c r="AS17" s="1">
        <f t="shared" si="2"/>
        <v>0</v>
      </c>
      <c r="AT17" s="1">
        <f t="shared" si="5"/>
        <v>0</v>
      </c>
      <c r="AU17" s="1"/>
      <c r="AV17" s="1" t="s">
        <v>88</v>
      </c>
      <c r="AW17" s="1" t="s">
        <v>176</v>
      </c>
      <c r="BA17" s="1" t="s">
        <v>52</v>
      </c>
      <c r="BB17" s="1">
        <v>3</v>
      </c>
      <c r="BC17" s="1" t="s">
        <v>53</v>
      </c>
      <c r="BD17" s="1" t="s">
        <v>54</v>
      </c>
      <c r="BE17" s="1" t="s">
        <v>55</v>
      </c>
    </row>
    <row r="18" spans="1:57" ht="15.75" customHeight="1">
      <c r="A18" s="1" t="s">
        <v>56</v>
      </c>
      <c r="B18" s="1" t="s">
        <v>39</v>
      </c>
      <c r="C18" s="1" t="s">
        <v>40</v>
      </c>
      <c r="D18" s="1" t="s">
        <v>40</v>
      </c>
      <c r="E18" s="1" t="s">
        <v>40</v>
      </c>
      <c r="F18" s="1" t="s">
        <v>41</v>
      </c>
      <c r="G18" s="1" t="s">
        <v>42</v>
      </c>
      <c r="H18" s="1">
        <f t="shared" si="3"/>
        <v>0</v>
      </c>
      <c r="I18" s="1">
        <f t="shared" si="3"/>
        <v>1</v>
      </c>
      <c r="J18" s="1">
        <f t="shared" si="3"/>
        <v>1</v>
      </c>
      <c r="K18" s="1">
        <f t="shared" si="3"/>
        <v>0</v>
      </c>
      <c r="L18" s="1">
        <f t="shared" si="3"/>
        <v>0</v>
      </c>
      <c r="M18" s="1">
        <v>1</v>
      </c>
      <c r="N18" s="1">
        <v>2</v>
      </c>
      <c r="O18" s="1">
        <v>5</v>
      </c>
      <c r="P18" s="1">
        <v>1</v>
      </c>
      <c r="Q18" s="1">
        <v>5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X18" s="1" t="s">
        <v>181</v>
      </c>
      <c r="Y18" s="1">
        <v>6</v>
      </c>
      <c r="Z18" s="2" t="s">
        <v>82</v>
      </c>
      <c r="AA18" s="1" t="s">
        <v>61</v>
      </c>
      <c r="AB18" s="1" t="s">
        <v>46</v>
      </c>
      <c r="AC18" s="1">
        <v>4</v>
      </c>
      <c r="AD18" s="1" t="s">
        <v>62</v>
      </c>
      <c r="AE18" s="1" t="s">
        <v>48</v>
      </c>
      <c r="AF18" s="1" t="s">
        <v>182</v>
      </c>
      <c r="AG18" s="1">
        <f t="shared" si="4"/>
        <v>1</v>
      </c>
      <c r="AH18" s="1">
        <f t="shared" si="4"/>
        <v>1</v>
      </c>
      <c r="AI18" s="1">
        <f t="shared" si="4"/>
        <v>1</v>
      </c>
      <c r="AJ18" s="1">
        <f t="shared" si="4"/>
        <v>0</v>
      </c>
      <c r="AK18" s="1">
        <f t="shared" si="4"/>
        <v>0</v>
      </c>
      <c r="AL18" s="1" t="s">
        <v>75</v>
      </c>
      <c r="AN18" s="1">
        <f t="shared" si="5"/>
        <v>0</v>
      </c>
      <c r="AO18" s="1">
        <f t="shared" si="5"/>
        <v>0</v>
      </c>
      <c r="AP18" s="1">
        <f t="shared" si="5"/>
        <v>0</v>
      </c>
      <c r="AQ18" s="1">
        <f t="shared" si="5"/>
        <v>0</v>
      </c>
      <c r="AR18" s="1">
        <f t="shared" si="5"/>
        <v>0</v>
      </c>
      <c r="AS18" s="1">
        <f t="shared" si="5"/>
        <v>0</v>
      </c>
      <c r="AT18" s="1">
        <f t="shared" si="5"/>
        <v>0</v>
      </c>
      <c r="AY18" s="1" t="s">
        <v>131</v>
      </c>
      <c r="AZ18" s="1" t="s">
        <v>183</v>
      </c>
      <c r="BA18" s="1" t="s">
        <v>184</v>
      </c>
      <c r="BB18" s="1">
        <v>5</v>
      </c>
      <c r="BC18" s="1" t="s">
        <v>53</v>
      </c>
      <c r="BD18" s="1" t="s">
        <v>65</v>
      </c>
      <c r="BE18" s="1" t="s">
        <v>66</v>
      </c>
    </row>
    <row r="19" spans="1:57" ht="15.75" customHeight="1">
      <c r="A19" s="1" t="s">
        <v>56</v>
      </c>
      <c r="B19" s="1" t="s">
        <v>39</v>
      </c>
      <c r="C19" s="1" t="s">
        <v>41</v>
      </c>
      <c r="D19" s="1" t="s">
        <v>39</v>
      </c>
      <c r="E19" s="1" t="s">
        <v>39</v>
      </c>
      <c r="F19" s="1" t="s">
        <v>39</v>
      </c>
      <c r="G19" s="1" t="s">
        <v>185</v>
      </c>
      <c r="H19" s="1">
        <f t="shared" si="3"/>
        <v>0</v>
      </c>
      <c r="I19" s="1">
        <f t="shared" si="3"/>
        <v>1</v>
      </c>
      <c r="J19" s="1">
        <f t="shared" si="3"/>
        <v>0</v>
      </c>
      <c r="K19" s="1">
        <f t="shared" si="3"/>
        <v>1</v>
      </c>
      <c r="L19" s="1">
        <f t="shared" si="3"/>
        <v>0</v>
      </c>
      <c r="M19" s="1">
        <v>3</v>
      </c>
      <c r="N19" s="1">
        <v>5</v>
      </c>
      <c r="O19" s="1">
        <v>5</v>
      </c>
      <c r="P19" s="1">
        <v>1</v>
      </c>
      <c r="Q19" s="1">
        <v>3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X19" s="1" t="s">
        <v>186</v>
      </c>
      <c r="Y19" s="1">
        <v>7</v>
      </c>
      <c r="Z19" s="1" t="s">
        <v>44</v>
      </c>
      <c r="AA19" s="1" t="s">
        <v>61</v>
      </c>
      <c r="AB19" s="1" t="s">
        <v>93</v>
      </c>
      <c r="AC19" s="1">
        <v>3</v>
      </c>
      <c r="AD19" s="1" t="s">
        <v>62</v>
      </c>
      <c r="AE19" s="1" t="s">
        <v>79</v>
      </c>
      <c r="AF19" s="1" t="s">
        <v>63</v>
      </c>
      <c r="AG19" s="1">
        <f t="shared" si="4"/>
        <v>0</v>
      </c>
      <c r="AH19" s="1">
        <f t="shared" si="4"/>
        <v>0</v>
      </c>
      <c r="AI19" s="1">
        <f t="shared" si="4"/>
        <v>0</v>
      </c>
      <c r="AJ19" s="1">
        <f t="shared" si="4"/>
        <v>1</v>
      </c>
      <c r="AK19" s="1">
        <f t="shared" si="4"/>
        <v>0</v>
      </c>
      <c r="AL19" s="1" t="s">
        <v>86</v>
      </c>
      <c r="AM19" s="1" t="s">
        <v>95</v>
      </c>
      <c r="AN19" s="1">
        <f t="shared" ref="AN19:AS61" si="6">IFERROR(IF(FIND(SUBSTITUTE(AN$1," ",""),SUBSTITUTE($AM19," ",""))&gt;0,1,0),0)</f>
        <v>0</v>
      </c>
      <c r="AO19" s="1">
        <f t="shared" si="6"/>
        <v>1</v>
      </c>
      <c r="AP19" s="1">
        <f t="shared" si="6"/>
        <v>0</v>
      </c>
      <c r="AQ19" s="1">
        <f t="shared" si="6"/>
        <v>0</v>
      </c>
      <c r="AR19" s="1">
        <f t="shared" si="6"/>
        <v>1</v>
      </c>
      <c r="AS19" s="1">
        <f t="shared" si="6"/>
        <v>0</v>
      </c>
      <c r="AT19" s="1">
        <f t="shared" ref="AT19:AT82" si="7">IFERROR(IF(FIND(SUBSTITUTE(AT$1," ",""),SUBSTITUTE($AM19," ",""))&gt;0,1,0),0)</f>
        <v>0</v>
      </c>
      <c r="AU19" s="1"/>
      <c r="AV19" s="1" t="s">
        <v>88</v>
      </c>
      <c r="AW19" s="1" t="s">
        <v>187</v>
      </c>
      <c r="BA19" s="1" t="s">
        <v>260</v>
      </c>
      <c r="BB19" s="1">
        <v>4</v>
      </c>
      <c r="BC19" s="1" t="s">
        <v>53</v>
      </c>
      <c r="BD19" s="1" t="s">
        <v>65</v>
      </c>
      <c r="BE19" s="1" t="s">
        <v>66</v>
      </c>
    </row>
    <row r="20" spans="1:57" ht="15.75" customHeight="1">
      <c r="A20" s="1" t="s">
        <v>56</v>
      </c>
      <c r="B20" s="1" t="s">
        <v>39</v>
      </c>
      <c r="C20" s="1" t="s">
        <v>40</v>
      </c>
      <c r="D20" s="1" t="s">
        <v>40</v>
      </c>
      <c r="E20" s="1" t="s">
        <v>41</v>
      </c>
      <c r="F20" s="1" t="s">
        <v>40</v>
      </c>
      <c r="G20" s="1" t="s">
        <v>188</v>
      </c>
      <c r="H20" s="1">
        <f t="shared" si="3"/>
        <v>0</v>
      </c>
      <c r="I20" s="1">
        <f t="shared" si="3"/>
        <v>0</v>
      </c>
      <c r="J20" s="1">
        <f t="shared" si="3"/>
        <v>1</v>
      </c>
      <c r="K20" s="1">
        <f t="shared" si="3"/>
        <v>1</v>
      </c>
      <c r="L20" s="1">
        <f t="shared" si="3"/>
        <v>0</v>
      </c>
      <c r="M20" s="1">
        <v>5</v>
      </c>
      <c r="N20" s="1">
        <v>4</v>
      </c>
      <c r="O20" s="1">
        <v>3</v>
      </c>
      <c r="P20" s="1">
        <v>1</v>
      </c>
      <c r="Q20" s="1">
        <v>4</v>
      </c>
      <c r="R20" s="1">
        <v>5</v>
      </c>
      <c r="S20" s="1">
        <v>1</v>
      </c>
      <c r="T20" s="1">
        <v>5</v>
      </c>
      <c r="U20" s="1">
        <v>1</v>
      </c>
      <c r="V20" s="1">
        <v>1</v>
      </c>
      <c r="X20" s="1" t="s">
        <v>189</v>
      </c>
      <c r="Y20" s="1">
        <v>8</v>
      </c>
      <c r="Z20" s="1" t="s">
        <v>44</v>
      </c>
      <c r="AA20" s="1" t="s">
        <v>45</v>
      </c>
      <c r="AB20" s="1" t="s">
        <v>46</v>
      </c>
      <c r="AC20" s="1">
        <v>1</v>
      </c>
      <c r="AD20" s="1" t="s">
        <v>47</v>
      </c>
      <c r="AE20" s="1" t="s">
        <v>70</v>
      </c>
      <c r="AF20" s="1" t="s">
        <v>49</v>
      </c>
      <c r="AG20" s="1">
        <f t="shared" si="4"/>
        <v>0</v>
      </c>
      <c r="AH20" s="1">
        <f t="shared" si="4"/>
        <v>0</v>
      </c>
      <c r="AI20" s="1">
        <f t="shared" si="4"/>
        <v>0</v>
      </c>
      <c r="AJ20" s="1">
        <f t="shared" si="4"/>
        <v>1</v>
      </c>
      <c r="AK20" s="1">
        <f t="shared" si="4"/>
        <v>1</v>
      </c>
      <c r="AL20" s="1" t="s">
        <v>50</v>
      </c>
      <c r="AN20" s="1">
        <f t="shared" si="6"/>
        <v>0</v>
      </c>
      <c r="AO20" s="1">
        <f t="shared" si="6"/>
        <v>0</v>
      </c>
      <c r="AP20" s="1">
        <f t="shared" si="6"/>
        <v>0</v>
      </c>
      <c r="AQ20" s="1">
        <f t="shared" si="6"/>
        <v>0</v>
      </c>
      <c r="AR20" s="1">
        <f t="shared" si="6"/>
        <v>0</v>
      </c>
      <c r="AS20" s="1">
        <f t="shared" si="6"/>
        <v>0</v>
      </c>
      <c r="AT20" s="1">
        <f t="shared" si="7"/>
        <v>0</v>
      </c>
      <c r="AY20" s="1" t="s">
        <v>71</v>
      </c>
      <c r="BA20" s="1" t="s">
        <v>52</v>
      </c>
      <c r="BB20" s="1">
        <v>3</v>
      </c>
      <c r="BC20" s="1" t="s">
        <v>64</v>
      </c>
      <c r="BD20" s="1" t="s">
        <v>54</v>
      </c>
      <c r="BE20" s="1" t="s">
        <v>55</v>
      </c>
    </row>
    <row r="21" spans="1:57" ht="15.75" customHeight="1">
      <c r="A21" s="1" t="s">
        <v>56</v>
      </c>
      <c r="B21" s="1" t="s">
        <v>39</v>
      </c>
      <c r="C21" s="1" t="s">
        <v>40</v>
      </c>
      <c r="D21" s="1" t="s">
        <v>41</v>
      </c>
      <c r="E21" s="1" t="s">
        <v>41</v>
      </c>
      <c r="F21" s="1" t="s">
        <v>41</v>
      </c>
      <c r="G21" s="1" t="s">
        <v>42</v>
      </c>
      <c r="H21" s="1">
        <f t="shared" si="3"/>
        <v>0</v>
      </c>
      <c r="I21" s="1">
        <f t="shared" si="3"/>
        <v>1</v>
      </c>
      <c r="J21" s="1">
        <f t="shared" si="3"/>
        <v>1</v>
      </c>
      <c r="K21" s="1">
        <f t="shared" si="3"/>
        <v>0</v>
      </c>
      <c r="L21" s="1">
        <f t="shared" si="3"/>
        <v>0</v>
      </c>
      <c r="M21" s="1">
        <v>4</v>
      </c>
      <c r="N21" s="1">
        <v>5</v>
      </c>
      <c r="O21" s="1">
        <v>3</v>
      </c>
      <c r="P21" s="1">
        <v>3</v>
      </c>
      <c r="Q21" s="1">
        <v>4</v>
      </c>
      <c r="R21" s="1">
        <v>2</v>
      </c>
      <c r="S21" s="1">
        <v>1</v>
      </c>
      <c r="T21" s="1">
        <v>4</v>
      </c>
      <c r="U21" s="1">
        <v>1</v>
      </c>
      <c r="V21" s="1">
        <v>1</v>
      </c>
      <c r="X21" s="1" t="s">
        <v>69</v>
      </c>
      <c r="Y21" s="1">
        <v>9</v>
      </c>
      <c r="Z21" s="1" t="s">
        <v>44</v>
      </c>
      <c r="AA21" s="1" t="s">
        <v>61</v>
      </c>
      <c r="AB21" s="1" t="s">
        <v>93</v>
      </c>
      <c r="AC21" s="1">
        <v>4</v>
      </c>
      <c r="AD21" s="1" t="s">
        <v>47</v>
      </c>
      <c r="AE21" s="1" t="s">
        <v>70</v>
      </c>
      <c r="AF21" s="1" t="s">
        <v>63</v>
      </c>
      <c r="AG21" s="1">
        <f t="shared" si="4"/>
        <v>0</v>
      </c>
      <c r="AH21" s="1">
        <f t="shared" si="4"/>
        <v>0</v>
      </c>
      <c r="AI21" s="1">
        <f t="shared" si="4"/>
        <v>0</v>
      </c>
      <c r="AJ21" s="1">
        <f t="shared" si="4"/>
        <v>1</v>
      </c>
      <c r="AK21" s="1">
        <f t="shared" si="4"/>
        <v>0</v>
      </c>
      <c r="AL21" s="1" t="s">
        <v>75</v>
      </c>
      <c r="AN21" s="1">
        <f t="shared" si="6"/>
        <v>0</v>
      </c>
      <c r="AO21" s="1">
        <f t="shared" si="6"/>
        <v>0</v>
      </c>
      <c r="AP21" s="1">
        <f t="shared" si="6"/>
        <v>0</v>
      </c>
      <c r="AQ21" s="1">
        <f t="shared" si="6"/>
        <v>0</v>
      </c>
      <c r="AR21" s="1">
        <f t="shared" si="6"/>
        <v>0</v>
      </c>
      <c r="AS21" s="1">
        <f t="shared" si="6"/>
        <v>0</v>
      </c>
      <c r="AT21" s="1">
        <f t="shared" si="7"/>
        <v>0</v>
      </c>
      <c r="AY21" s="1" t="s">
        <v>194</v>
      </c>
      <c r="BA21" s="1" t="s">
        <v>52</v>
      </c>
      <c r="BB21" s="1">
        <v>3</v>
      </c>
      <c r="BC21" s="1" t="s">
        <v>64</v>
      </c>
      <c r="BD21" s="1" t="s">
        <v>65</v>
      </c>
      <c r="BE21" s="1" t="s">
        <v>55</v>
      </c>
    </row>
    <row r="22" spans="1:57" ht="15.75" customHeight="1">
      <c r="A22" s="1" t="s">
        <v>56</v>
      </c>
      <c r="B22" s="1" t="s">
        <v>39</v>
      </c>
      <c r="C22" s="1" t="s">
        <v>41</v>
      </c>
      <c r="D22" s="1" t="s">
        <v>41</v>
      </c>
      <c r="E22" s="1" t="s">
        <v>67</v>
      </c>
      <c r="F22" s="1" t="s">
        <v>41</v>
      </c>
      <c r="G22" s="1" t="s">
        <v>42</v>
      </c>
      <c r="H22" s="1">
        <f t="shared" si="3"/>
        <v>0</v>
      </c>
      <c r="I22" s="1">
        <f t="shared" si="3"/>
        <v>1</v>
      </c>
      <c r="J22" s="1">
        <f t="shared" si="3"/>
        <v>1</v>
      </c>
      <c r="K22" s="1">
        <f t="shared" si="3"/>
        <v>0</v>
      </c>
      <c r="L22" s="1">
        <f t="shared" si="3"/>
        <v>0</v>
      </c>
      <c r="M22" s="1">
        <v>4</v>
      </c>
      <c r="N22" s="1">
        <v>5</v>
      </c>
      <c r="O22" s="1">
        <v>5</v>
      </c>
      <c r="P22" s="1">
        <v>4</v>
      </c>
      <c r="Q22" s="1">
        <v>4</v>
      </c>
      <c r="R22" s="1">
        <v>4</v>
      </c>
      <c r="S22" s="1">
        <v>1</v>
      </c>
      <c r="T22" s="1">
        <v>1</v>
      </c>
      <c r="U22" s="1">
        <v>1</v>
      </c>
      <c r="V22" s="1">
        <v>1</v>
      </c>
      <c r="X22" s="1" t="s">
        <v>200</v>
      </c>
      <c r="Y22" s="1">
        <v>7</v>
      </c>
      <c r="Z22" s="1" t="s">
        <v>44</v>
      </c>
      <c r="AA22" s="1" t="s">
        <v>92</v>
      </c>
      <c r="AB22" s="1" t="s">
        <v>46</v>
      </c>
      <c r="AC22" s="1">
        <v>3</v>
      </c>
      <c r="AD22" s="1" t="s">
        <v>47</v>
      </c>
      <c r="AE22" s="1" t="s">
        <v>48</v>
      </c>
      <c r="AF22" s="1" t="s">
        <v>63</v>
      </c>
      <c r="AG22" s="1">
        <f t="shared" si="4"/>
        <v>0</v>
      </c>
      <c r="AH22" s="1">
        <f t="shared" si="4"/>
        <v>0</v>
      </c>
      <c r="AI22" s="1">
        <f t="shared" si="4"/>
        <v>0</v>
      </c>
      <c r="AJ22" s="1">
        <f t="shared" si="4"/>
        <v>1</v>
      </c>
      <c r="AK22" s="1">
        <f t="shared" si="4"/>
        <v>0</v>
      </c>
      <c r="AL22" s="1" t="s">
        <v>50</v>
      </c>
      <c r="AN22" s="1">
        <f t="shared" si="6"/>
        <v>0</v>
      </c>
      <c r="AO22" s="1">
        <f t="shared" si="6"/>
        <v>0</v>
      </c>
      <c r="AP22" s="1">
        <f t="shared" si="6"/>
        <v>0</v>
      </c>
      <c r="AQ22" s="1">
        <f t="shared" si="6"/>
        <v>0</v>
      </c>
      <c r="AR22" s="1">
        <f t="shared" si="6"/>
        <v>0</v>
      </c>
      <c r="AS22" s="1">
        <f t="shared" si="6"/>
        <v>0</v>
      </c>
      <c r="AT22" s="1">
        <f t="shared" si="7"/>
        <v>0</v>
      </c>
      <c r="AY22" s="1" t="s">
        <v>71</v>
      </c>
      <c r="BA22" s="1" t="s">
        <v>52</v>
      </c>
      <c r="BB22" s="1">
        <v>3</v>
      </c>
      <c r="BC22" s="1" t="s">
        <v>64</v>
      </c>
      <c r="BD22" s="1" t="s">
        <v>54</v>
      </c>
      <c r="BE22" s="1" t="s">
        <v>55</v>
      </c>
    </row>
    <row r="23" spans="1:57" ht="15.75" customHeight="1">
      <c r="A23" s="1" t="s">
        <v>56</v>
      </c>
      <c r="B23" s="1" t="s">
        <v>39</v>
      </c>
      <c r="C23" s="1" t="s">
        <v>40</v>
      </c>
      <c r="D23" s="1" t="s">
        <v>40</v>
      </c>
      <c r="E23" s="1" t="s">
        <v>40</v>
      </c>
      <c r="F23" s="1" t="s">
        <v>41</v>
      </c>
      <c r="G23" s="1" t="s">
        <v>42</v>
      </c>
      <c r="H23" s="1">
        <f t="shared" si="3"/>
        <v>0</v>
      </c>
      <c r="I23" s="1">
        <f t="shared" si="3"/>
        <v>1</v>
      </c>
      <c r="J23" s="1">
        <f t="shared" si="3"/>
        <v>1</v>
      </c>
      <c r="K23" s="1">
        <f t="shared" si="3"/>
        <v>0</v>
      </c>
      <c r="L23" s="1">
        <f t="shared" si="3"/>
        <v>0</v>
      </c>
      <c r="M23" s="1">
        <v>4</v>
      </c>
      <c r="N23" s="1">
        <v>5</v>
      </c>
      <c r="O23" s="1">
        <v>4</v>
      </c>
      <c r="P23" s="1">
        <v>1</v>
      </c>
      <c r="Q23" s="1">
        <v>2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X23" s="1" t="s">
        <v>205</v>
      </c>
      <c r="Y23" s="1">
        <v>8</v>
      </c>
      <c r="Z23" s="1" t="s">
        <v>91</v>
      </c>
      <c r="AA23" s="1" t="s">
        <v>45</v>
      </c>
      <c r="AB23" s="1" t="s">
        <v>93</v>
      </c>
      <c r="AC23" s="1">
        <v>5</v>
      </c>
      <c r="AD23" s="1" t="s">
        <v>62</v>
      </c>
      <c r="AE23" s="1" t="s">
        <v>48</v>
      </c>
      <c r="AF23" s="1" t="s">
        <v>175</v>
      </c>
      <c r="AG23" s="1">
        <f t="shared" si="4"/>
        <v>0</v>
      </c>
      <c r="AH23" s="1">
        <f t="shared" si="4"/>
        <v>0</v>
      </c>
      <c r="AI23" s="1">
        <f t="shared" si="4"/>
        <v>0</v>
      </c>
      <c r="AJ23" s="1">
        <f t="shared" si="4"/>
        <v>0</v>
      </c>
      <c r="AK23" s="1">
        <f t="shared" si="4"/>
        <v>1</v>
      </c>
      <c r="AL23" s="1" t="s">
        <v>86</v>
      </c>
      <c r="AM23" s="1" t="s">
        <v>206</v>
      </c>
      <c r="AN23" s="1">
        <f t="shared" si="6"/>
        <v>1</v>
      </c>
      <c r="AO23" s="1">
        <f t="shared" si="6"/>
        <v>0</v>
      </c>
      <c r="AP23" s="1">
        <f t="shared" si="6"/>
        <v>1</v>
      </c>
      <c r="AQ23" s="1">
        <f t="shared" si="6"/>
        <v>0</v>
      </c>
      <c r="AR23" s="1">
        <f t="shared" si="6"/>
        <v>0</v>
      </c>
      <c r="AS23" s="1">
        <f t="shared" si="6"/>
        <v>0</v>
      </c>
      <c r="AT23" s="1">
        <f t="shared" si="7"/>
        <v>0</v>
      </c>
      <c r="AU23" s="1"/>
      <c r="AV23" s="1" t="s">
        <v>207</v>
      </c>
      <c r="AW23" s="1" t="s">
        <v>208</v>
      </c>
      <c r="BA23" s="1" t="s">
        <v>52</v>
      </c>
      <c r="BB23" s="1">
        <v>3</v>
      </c>
      <c r="BC23" s="1" t="s">
        <v>53</v>
      </c>
      <c r="BD23" s="1" t="s">
        <v>65</v>
      </c>
      <c r="BE23" s="1" t="s">
        <v>66</v>
      </c>
    </row>
    <row r="24" spans="1:57" ht="15.75" customHeight="1">
      <c r="A24" s="1" t="s">
        <v>56</v>
      </c>
      <c r="B24" s="1" t="s">
        <v>39</v>
      </c>
      <c r="C24" s="1" t="s">
        <v>57</v>
      </c>
      <c r="D24" s="1" t="s">
        <v>57</v>
      </c>
      <c r="E24" s="1" t="s">
        <v>57</v>
      </c>
      <c r="F24" s="1" t="s">
        <v>39</v>
      </c>
      <c r="G24" s="1" t="s">
        <v>117</v>
      </c>
      <c r="H24" s="1">
        <f t="shared" si="3"/>
        <v>0</v>
      </c>
      <c r="I24" s="1">
        <f t="shared" si="3"/>
        <v>1</v>
      </c>
      <c r="J24" s="1">
        <f t="shared" si="3"/>
        <v>1</v>
      </c>
      <c r="K24" s="1">
        <f t="shared" si="3"/>
        <v>0</v>
      </c>
      <c r="L24" s="1">
        <f t="shared" si="3"/>
        <v>0</v>
      </c>
      <c r="M24" s="1">
        <v>2</v>
      </c>
      <c r="N24" s="1">
        <v>5</v>
      </c>
      <c r="O24" s="1">
        <v>5</v>
      </c>
      <c r="P24" s="1">
        <v>1</v>
      </c>
      <c r="Q24" s="1">
        <v>3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X24" s="1" t="s">
        <v>219</v>
      </c>
      <c r="Y24" s="1">
        <v>8</v>
      </c>
      <c r="Z24" s="1" t="s">
        <v>91</v>
      </c>
      <c r="AA24" s="1" t="s">
        <v>61</v>
      </c>
      <c r="AB24" s="1" t="s">
        <v>46</v>
      </c>
      <c r="AC24" s="1">
        <v>3</v>
      </c>
      <c r="AD24" s="1" t="s">
        <v>62</v>
      </c>
      <c r="AE24" s="1" t="s">
        <v>74</v>
      </c>
      <c r="AF24" s="1" t="s">
        <v>94</v>
      </c>
      <c r="AG24" s="1">
        <f t="shared" si="4"/>
        <v>1</v>
      </c>
      <c r="AH24" s="1">
        <f t="shared" si="4"/>
        <v>0</v>
      </c>
      <c r="AI24" s="1">
        <f t="shared" si="4"/>
        <v>0</v>
      </c>
      <c r="AJ24" s="1">
        <f t="shared" si="4"/>
        <v>0</v>
      </c>
      <c r="AK24" s="1">
        <f t="shared" si="4"/>
        <v>0</v>
      </c>
      <c r="AL24" s="1" t="s">
        <v>86</v>
      </c>
      <c r="AM24" s="1" t="s">
        <v>95</v>
      </c>
      <c r="AN24" s="1">
        <f t="shared" si="6"/>
        <v>0</v>
      </c>
      <c r="AO24" s="1">
        <f t="shared" si="6"/>
        <v>1</v>
      </c>
      <c r="AP24" s="1">
        <f t="shared" si="6"/>
        <v>0</v>
      </c>
      <c r="AQ24" s="1">
        <f t="shared" si="6"/>
        <v>0</v>
      </c>
      <c r="AR24" s="1">
        <f t="shared" si="6"/>
        <v>1</v>
      </c>
      <c r="AS24" s="1">
        <f t="shared" si="6"/>
        <v>0</v>
      </c>
      <c r="AT24" s="1">
        <f t="shared" si="7"/>
        <v>0</v>
      </c>
      <c r="AU24" s="1"/>
      <c r="AV24" s="1" t="s">
        <v>88</v>
      </c>
      <c r="AW24" s="1" t="s">
        <v>220</v>
      </c>
      <c r="BA24" s="1" t="s">
        <v>52</v>
      </c>
      <c r="BB24" s="1">
        <v>3</v>
      </c>
      <c r="BC24" s="1" t="s">
        <v>53</v>
      </c>
      <c r="BD24" s="1" t="s">
        <v>65</v>
      </c>
      <c r="BE24" s="1" t="s">
        <v>55</v>
      </c>
    </row>
    <row r="25" spans="1:57" ht="13">
      <c r="A25" s="1" t="s">
        <v>56</v>
      </c>
      <c r="B25" s="1" t="s">
        <v>39</v>
      </c>
      <c r="C25" s="1" t="s">
        <v>40</v>
      </c>
      <c r="D25" s="1" t="s">
        <v>41</v>
      </c>
      <c r="E25" s="1" t="s">
        <v>40</v>
      </c>
      <c r="F25" s="1" t="s">
        <v>40</v>
      </c>
      <c r="G25" s="1" t="s">
        <v>42</v>
      </c>
      <c r="H25" s="1">
        <f t="shared" si="3"/>
        <v>0</v>
      </c>
      <c r="I25" s="1">
        <f t="shared" si="3"/>
        <v>1</v>
      </c>
      <c r="J25" s="1">
        <f t="shared" si="3"/>
        <v>1</v>
      </c>
      <c r="K25" s="1">
        <f t="shared" si="3"/>
        <v>0</v>
      </c>
      <c r="L25" s="1">
        <f t="shared" si="3"/>
        <v>0</v>
      </c>
      <c r="M25" s="1">
        <v>3</v>
      </c>
      <c r="N25" s="1">
        <v>3</v>
      </c>
      <c r="O25" s="1">
        <v>4</v>
      </c>
      <c r="P25" s="1">
        <v>1</v>
      </c>
      <c r="Q25" s="1">
        <v>4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X25" s="1" t="s">
        <v>222</v>
      </c>
      <c r="Y25" s="1">
        <v>8</v>
      </c>
      <c r="Z25" s="1" t="s">
        <v>44</v>
      </c>
      <c r="AA25" s="1" t="s">
        <v>61</v>
      </c>
      <c r="AB25" s="1" t="s">
        <v>46</v>
      </c>
      <c r="AC25" s="1">
        <v>1</v>
      </c>
      <c r="AD25" s="1" t="s">
        <v>47</v>
      </c>
      <c r="AE25" s="1" t="s">
        <v>70</v>
      </c>
      <c r="AF25" s="1" t="s">
        <v>63</v>
      </c>
      <c r="AG25" s="1">
        <f t="shared" si="4"/>
        <v>0</v>
      </c>
      <c r="AH25" s="1">
        <f t="shared" si="4"/>
        <v>0</v>
      </c>
      <c r="AI25" s="1">
        <f t="shared" si="4"/>
        <v>0</v>
      </c>
      <c r="AJ25" s="1">
        <f t="shared" si="4"/>
        <v>1</v>
      </c>
      <c r="AK25" s="1">
        <f t="shared" si="4"/>
        <v>0</v>
      </c>
      <c r="AL25" s="1" t="s">
        <v>50</v>
      </c>
      <c r="AN25" s="1">
        <f t="shared" si="6"/>
        <v>0</v>
      </c>
      <c r="AO25" s="1">
        <f t="shared" si="6"/>
        <v>0</v>
      </c>
      <c r="AP25" s="1">
        <f t="shared" si="6"/>
        <v>0</v>
      </c>
      <c r="AQ25" s="1">
        <f t="shared" si="6"/>
        <v>0</v>
      </c>
      <c r="AR25" s="1">
        <f t="shared" si="6"/>
        <v>0</v>
      </c>
      <c r="AS25" s="1">
        <f t="shared" si="6"/>
        <v>0</v>
      </c>
      <c r="AT25" s="1">
        <f t="shared" si="7"/>
        <v>0</v>
      </c>
      <c r="AY25" s="1" t="s">
        <v>71</v>
      </c>
      <c r="BA25" s="1" t="s">
        <v>154</v>
      </c>
      <c r="BB25" s="1">
        <v>6</v>
      </c>
      <c r="BC25" s="1" t="s">
        <v>64</v>
      </c>
      <c r="BD25" s="1" t="s">
        <v>54</v>
      </c>
      <c r="BE25" s="1" t="s">
        <v>66</v>
      </c>
    </row>
    <row r="26" spans="1:57" ht="13">
      <c r="A26" s="1" t="s">
        <v>56</v>
      </c>
      <c r="B26" s="1" t="s">
        <v>39</v>
      </c>
      <c r="C26" s="1" t="s">
        <v>40</v>
      </c>
      <c r="D26" s="1" t="s">
        <v>40</v>
      </c>
      <c r="E26" s="1" t="s">
        <v>40</v>
      </c>
      <c r="F26" s="1" t="s">
        <v>39</v>
      </c>
      <c r="G26" s="1" t="s">
        <v>42</v>
      </c>
      <c r="H26" s="1">
        <f t="shared" si="3"/>
        <v>0</v>
      </c>
      <c r="I26" s="1">
        <f t="shared" si="3"/>
        <v>1</v>
      </c>
      <c r="J26" s="1">
        <f t="shared" si="3"/>
        <v>1</v>
      </c>
      <c r="K26" s="1">
        <f t="shared" si="3"/>
        <v>0</v>
      </c>
      <c r="L26" s="1">
        <f t="shared" si="3"/>
        <v>0</v>
      </c>
      <c r="M26" s="1">
        <v>3</v>
      </c>
      <c r="N26" s="1">
        <v>5</v>
      </c>
      <c r="O26" s="1">
        <v>1</v>
      </c>
      <c r="P26" s="1">
        <v>1</v>
      </c>
      <c r="Q26" s="1">
        <v>5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X26" s="1" t="s">
        <v>223</v>
      </c>
      <c r="Y26" s="1">
        <v>10</v>
      </c>
      <c r="Z26" s="2" t="s">
        <v>82</v>
      </c>
      <c r="AA26" s="1" t="s">
        <v>61</v>
      </c>
      <c r="AB26" s="1" t="s">
        <v>46</v>
      </c>
      <c r="AC26" s="1">
        <v>3</v>
      </c>
      <c r="AD26" s="1" t="s">
        <v>62</v>
      </c>
      <c r="AE26" s="1" t="s">
        <v>48</v>
      </c>
      <c r="AF26" s="1" t="s">
        <v>63</v>
      </c>
      <c r="AG26" s="1">
        <f t="shared" si="4"/>
        <v>0</v>
      </c>
      <c r="AH26" s="1">
        <f t="shared" si="4"/>
        <v>0</v>
      </c>
      <c r="AI26" s="1">
        <f t="shared" si="4"/>
        <v>0</v>
      </c>
      <c r="AJ26" s="1">
        <f t="shared" si="4"/>
        <v>1</v>
      </c>
      <c r="AK26" s="1">
        <f t="shared" si="4"/>
        <v>0</v>
      </c>
      <c r="AL26" s="1" t="s">
        <v>86</v>
      </c>
      <c r="AM26" s="1" t="s">
        <v>107</v>
      </c>
      <c r="AN26" s="1">
        <f t="shared" si="6"/>
        <v>1</v>
      </c>
      <c r="AO26" s="1">
        <f t="shared" si="6"/>
        <v>0</v>
      </c>
      <c r="AP26" s="1">
        <f t="shared" si="6"/>
        <v>0</v>
      </c>
      <c r="AQ26" s="1">
        <f t="shared" si="6"/>
        <v>0</v>
      </c>
      <c r="AR26" s="1">
        <f t="shared" si="6"/>
        <v>1</v>
      </c>
      <c r="AS26" s="1">
        <f t="shared" si="6"/>
        <v>0</v>
      </c>
      <c r="AT26" s="1">
        <f t="shared" si="7"/>
        <v>0</v>
      </c>
      <c r="AU26" s="1"/>
      <c r="AV26" s="1" t="s">
        <v>88</v>
      </c>
      <c r="AW26" s="1" t="s">
        <v>224</v>
      </c>
      <c r="BA26" s="1" t="s">
        <v>260</v>
      </c>
      <c r="BB26" s="1">
        <v>4</v>
      </c>
      <c r="BC26" s="1" t="s">
        <v>53</v>
      </c>
      <c r="BD26" s="1" t="s">
        <v>65</v>
      </c>
      <c r="BE26" s="1" t="s">
        <v>66</v>
      </c>
    </row>
    <row r="27" spans="1:57" ht="13">
      <c r="A27" s="1" t="s">
        <v>56</v>
      </c>
      <c r="B27" s="1" t="s">
        <v>39</v>
      </c>
      <c r="C27" s="1" t="s">
        <v>40</v>
      </c>
      <c r="D27" s="1" t="s">
        <v>67</v>
      </c>
      <c r="E27" s="1" t="s">
        <v>67</v>
      </c>
      <c r="F27" s="1" t="s">
        <v>41</v>
      </c>
      <c r="G27" s="1" t="s">
        <v>42</v>
      </c>
      <c r="H27" s="1">
        <f t="shared" si="3"/>
        <v>0</v>
      </c>
      <c r="I27" s="1">
        <f t="shared" si="3"/>
        <v>1</v>
      </c>
      <c r="J27" s="1">
        <f t="shared" si="3"/>
        <v>1</v>
      </c>
      <c r="K27" s="1">
        <f t="shared" si="3"/>
        <v>0</v>
      </c>
      <c r="L27" s="1">
        <f t="shared" si="3"/>
        <v>0</v>
      </c>
      <c r="M27" s="1">
        <v>5</v>
      </c>
      <c r="N27" s="1">
        <v>5</v>
      </c>
      <c r="O27" s="1">
        <v>4</v>
      </c>
      <c r="P27" s="1">
        <v>1</v>
      </c>
      <c r="Q27" s="1">
        <v>2</v>
      </c>
      <c r="R27" s="1">
        <v>3</v>
      </c>
      <c r="S27" s="1">
        <v>1</v>
      </c>
      <c r="T27" s="1">
        <v>2</v>
      </c>
      <c r="U27" s="1">
        <v>1</v>
      </c>
      <c r="V27" s="1">
        <v>1</v>
      </c>
      <c r="W27" s="1" t="s">
        <v>59</v>
      </c>
      <c r="X27" s="1" t="s">
        <v>225</v>
      </c>
      <c r="Y27" s="1">
        <v>8</v>
      </c>
      <c r="Z27" s="1" t="s">
        <v>91</v>
      </c>
      <c r="AA27" s="1" t="s">
        <v>45</v>
      </c>
      <c r="AB27" s="1" t="s">
        <v>46</v>
      </c>
      <c r="AC27" s="1">
        <v>4</v>
      </c>
      <c r="AD27" s="1" t="s">
        <v>62</v>
      </c>
      <c r="AE27" s="1" t="s">
        <v>48</v>
      </c>
      <c r="AF27" s="1" t="s">
        <v>226</v>
      </c>
      <c r="AG27" s="1">
        <f t="shared" si="4"/>
        <v>1</v>
      </c>
      <c r="AH27" s="1">
        <f t="shared" si="4"/>
        <v>1</v>
      </c>
      <c r="AI27" s="1">
        <f t="shared" si="4"/>
        <v>0</v>
      </c>
      <c r="AJ27" s="1">
        <f t="shared" si="4"/>
        <v>0</v>
      </c>
      <c r="AK27" s="1">
        <f t="shared" si="4"/>
        <v>0</v>
      </c>
      <c r="AL27" s="1" t="s">
        <v>86</v>
      </c>
      <c r="AM27" s="1" t="s">
        <v>227</v>
      </c>
      <c r="AN27" s="1">
        <f t="shared" si="6"/>
        <v>0</v>
      </c>
      <c r="AO27" s="1">
        <f t="shared" si="6"/>
        <v>0</v>
      </c>
      <c r="AP27" s="1">
        <f t="shared" si="6"/>
        <v>0</v>
      </c>
      <c r="AQ27" s="1">
        <f t="shared" si="6"/>
        <v>0</v>
      </c>
      <c r="AR27" s="1">
        <f t="shared" si="6"/>
        <v>1</v>
      </c>
      <c r="AS27" s="1">
        <f t="shared" si="6"/>
        <v>1</v>
      </c>
      <c r="AT27" s="1">
        <f t="shared" si="7"/>
        <v>0</v>
      </c>
      <c r="AU27" s="1"/>
      <c r="AV27" s="1" t="s">
        <v>88</v>
      </c>
      <c r="AW27" s="1" t="s">
        <v>228</v>
      </c>
      <c r="BA27" s="1" t="s">
        <v>52</v>
      </c>
      <c r="BB27" s="1">
        <v>3</v>
      </c>
      <c r="BC27" s="1" t="s">
        <v>64</v>
      </c>
      <c r="BD27" s="1" t="s">
        <v>54</v>
      </c>
      <c r="BE27" s="1" t="s">
        <v>66</v>
      </c>
    </row>
    <row r="28" spans="1:57" ht="13">
      <c r="A28" s="1" t="s">
        <v>56</v>
      </c>
      <c r="B28" s="1" t="s">
        <v>39</v>
      </c>
      <c r="C28" s="1" t="s">
        <v>57</v>
      </c>
      <c r="D28" s="1" t="s">
        <v>57</v>
      </c>
      <c r="E28" s="1" t="s">
        <v>57</v>
      </c>
      <c r="F28" s="1" t="s">
        <v>57</v>
      </c>
      <c r="G28" s="1" t="s">
        <v>99</v>
      </c>
      <c r="H28" s="1">
        <f t="shared" si="3"/>
        <v>0</v>
      </c>
      <c r="I28" s="1">
        <f t="shared" si="3"/>
        <v>0</v>
      </c>
      <c r="J28" s="1">
        <f t="shared" si="3"/>
        <v>1</v>
      </c>
      <c r="K28" s="1">
        <f t="shared" si="3"/>
        <v>0</v>
      </c>
      <c r="L28" s="1">
        <f t="shared" si="3"/>
        <v>0</v>
      </c>
      <c r="M28" s="1">
        <v>2</v>
      </c>
      <c r="N28" s="1">
        <v>1</v>
      </c>
      <c r="O28" s="1">
        <v>4</v>
      </c>
      <c r="P28" s="1">
        <v>1</v>
      </c>
      <c r="Q28" s="1">
        <v>2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X28" s="1" t="s">
        <v>236</v>
      </c>
      <c r="Y28" s="1">
        <v>1</v>
      </c>
      <c r="Z28" s="1" t="s">
        <v>44</v>
      </c>
      <c r="AA28" s="1" t="s">
        <v>61</v>
      </c>
      <c r="AB28" s="1" t="s">
        <v>237</v>
      </c>
      <c r="AC28" s="1">
        <v>1</v>
      </c>
      <c r="AD28" s="1" t="s">
        <v>47</v>
      </c>
      <c r="AE28" s="1" t="s">
        <v>70</v>
      </c>
      <c r="AF28" s="1" t="s">
        <v>49</v>
      </c>
      <c r="AG28" s="1">
        <f t="shared" si="4"/>
        <v>0</v>
      </c>
      <c r="AH28" s="1">
        <f t="shared" si="4"/>
        <v>0</v>
      </c>
      <c r="AI28" s="1">
        <f t="shared" si="4"/>
        <v>0</v>
      </c>
      <c r="AJ28" s="1">
        <f t="shared" si="4"/>
        <v>1</v>
      </c>
      <c r="AK28" s="1">
        <f t="shared" si="4"/>
        <v>1</v>
      </c>
      <c r="AL28" s="1" t="s">
        <v>50</v>
      </c>
      <c r="AN28" s="1">
        <f t="shared" si="6"/>
        <v>0</v>
      </c>
      <c r="AO28" s="1">
        <f t="shared" si="6"/>
        <v>0</v>
      </c>
      <c r="AP28" s="1">
        <f t="shared" si="6"/>
        <v>0</v>
      </c>
      <c r="AQ28" s="1">
        <f t="shared" si="6"/>
        <v>0</v>
      </c>
      <c r="AR28" s="1">
        <f t="shared" si="6"/>
        <v>0</v>
      </c>
      <c r="AS28" s="1">
        <f t="shared" si="6"/>
        <v>0</v>
      </c>
      <c r="AT28" s="1">
        <f t="shared" si="7"/>
        <v>0</v>
      </c>
      <c r="AY28" s="1" t="s">
        <v>71</v>
      </c>
      <c r="BA28" s="1" t="s">
        <v>52</v>
      </c>
      <c r="BB28" s="1">
        <v>3</v>
      </c>
      <c r="BC28" s="1" t="s">
        <v>53</v>
      </c>
      <c r="BD28" s="1" t="s">
        <v>65</v>
      </c>
      <c r="BE28" s="1" t="s">
        <v>77</v>
      </c>
    </row>
    <row r="29" spans="1:57" ht="13">
      <c r="A29" s="1" t="s">
        <v>56</v>
      </c>
      <c r="B29" s="1" t="s">
        <v>39</v>
      </c>
      <c r="C29" s="1" t="s">
        <v>40</v>
      </c>
      <c r="D29" s="1" t="s">
        <v>40</v>
      </c>
      <c r="E29" s="1" t="s">
        <v>40</v>
      </c>
      <c r="F29" s="1" t="s">
        <v>40</v>
      </c>
      <c r="G29" s="1" t="s">
        <v>68</v>
      </c>
      <c r="H29" s="1">
        <f t="shared" si="3"/>
        <v>0</v>
      </c>
      <c r="I29" s="1">
        <f t="shared" si="3"/>
        <v>1</v>
      </c>
      <c r="J29" s="1">
        <f t="shared" si="3"/>
        <v>1</v>
      </c>
      <c r="K29" s="1">
        <f t="shared" si="3"/>
        <v>1</v>
      </c>
      <c r="L29" s="1">
        <f t="shared" si="3"/>
        <v>0</v>
      </c>
      <c r="M29" s="1">
        <v>3</v>
      </c>
      <c r="N29" s="1">
        <v>5</v>
      </c>
      <c r="O29" s="1">
        <v>2</v>
      </c>
      <c r="P29" s="1">
        <v>1</v>
      </c>
      <c r="Q29" s="1">
        <v>3</v>
      </c>
      <c r="R29" s="1">
        <v>5</v>
      </c>
      <c r="S29" s="1">
        <v>1</v>
      </c>
      <c r="T29" s="1">
        <v>1</v>
      </c>
      <c r="U29" s="1">
        <v>1</v>
      </c>
      <c r="V29" s="1">
        <v>1</v>
      </c>
      <c r="X29" s="1" t="s">
        <v>238</v>
      </c>
      <c r="Y29" s="1">
        <v>9</v>
      </c>
      <c r="Z29" s="1" t="s">
        <v>44</v>
      </c>
      <c r="AA29" s="1" t="s">
        <v>61</v>
      </c>
      <c r="AB29" s="1" t="s">
        <v>46</v>
      </c>
      <c r="AC29" s="1">
        <v>1</v>
      </c>
      <c r="AD29" s="1" t="s">
        <v>47</v>
      </c>
      <c r="AE29" s="1" t="s">
        <v>140</v>
      </c>
      <c r="AF29" s="1" t="s">
        <v>128</v>
      </c>
      <c r="AG29" s="1">
        <f t="shared" si="4"/>
        <v>0</v>
      </c>
      <c r="AH29" s="1">
        <f t="shared" si="4"/>
        <v>0</v>
      </c>
      <c r="AI29" s="1">
        <f t="shared" si="4"/>
        <v>1</v>
      </c>
      <c r="AJ29" s="1">
        <f t="shared" si="4"/>
        <v>1</v>
      </c>
      <c r="AK29" s="1">
        <f t="shared" si="4"/>
        <v>0</v>
      </c>
      <c r="AL29" s="1" t="s">
        <v>50</v>
      </c>
      <c r="AN29" s="1">
        <f t="shared" si="6"/>
        <v>0</v>
      </c>
      <c r="AO29" s="1">
        <f t="shared" si="6"/>
        <v>0</v>
      </c>
      <c r="AP29" s="1">
        <f t="shared" si="6"/>
        <v>0</v>
      </c>
      <c r="AQ29" s="1">
        <f t="shared" si="6"/>
        <v>0</v>
      </c>
      <c r="AR29" s="1">
        <f t="shared" si="6"/>
        <v>0</v>
      </c>
      <c r="AS29" s="1">
        <f t="shared" si="6"/>
        <v>0</v>
      </c>
      <c r="AT29" s="1">
        <f t="shared" si="7"/>
        <v>0</v>
      </c>
      <c r="AY29" s="1" t="s">
        <v>71</v>
      </c>
      <c r="BA29" s="1" t="s">
        <v>52</v>
      </c>
      <c r="BB29" s="1">
        <v>3</v>
      </c>
      <c r="BC29" s="1" t="s">
        <v>64</v>
      </c>
      <c r="BD29" s="1" t="s">
        <v>65</v>
      </c>
      <c r="BE29" s="1" t="s">
        <v>55</v>
      </c>
    </row>
    <row r="30" spans="1:57" ht="13">
      <c r="A30" s="1" t="s">
        <v>56</v>
      </c>
      <c r="B30" s="1" t="s">
        <v>39</v>
      </c>
      <c r="C30" s="1" t="s">
        <v>57</v>
      </c>
      <c r="D30" s="1" t="s">
        <v>67</v>
      </c>
      <c r="E30" s="1" t="s">
        <v>57</v>
      </c>
      <c r="F30" s="1" t="s">
        <v>39</v>
      </c>
      <c r="G30" s="1" t="s">
        <v>117</v>
      </c>
      <c r="H30" s="1">
        <f t="shared" si="3"/>
        <v>0</v>
      </c>
      <c r="I30" s="1">
        <f t="shared" si="3"/>
        <v>1</v>
      </c>
      <c r="J30" s="1">
        <f t="shared" si="3"/>
        <v>1</v>
      </c>
      <c r="K30" s="1">
        <f t="shared" si="3"/>
        <v>0</v>
      </c>
      <c r="L30" s="1">
        <f t="shared" si="3"/>
        <v>0</v>
      </c>
      <c r="M30" s="1">
        <v>5</v>
      </c>
      <c r="N30" s="1">
        <v>5</v>
      </c>
      <c r="O30" s="1">
        <v>3</v>
      </c>
      <c r="P30" s="1">
        <v>4</v>
      </c>
      <c r="Q30" s="1">
        <v>2</v>
      </c>
      <c r="R30" s="1">
        <v>1</v>
      </c>
      <c r="S30" s="1">
        <v>2</v>
      </c>
      <c r="T30" s="1">
        <v>1</v>
      </c>
      <c r="U30" s="1">
        <v>1</v>
      </c>
      <c r="V30" s="1">
        <v>1</v>
      </c>
      <c r="X30" s="1" t="s">
        <v>244</v>
      </c>
      <c r="Y30" s="1">
        <v>7</v>
      </c>
      <c r="Z30" s="1" t="s">
        <v>44</v>
      </c>
      <c r="AA30" s="1" t="s">
        <v>45</v>
      </c>
      <c r="AB30" s="1" t="s">
        <v>46</v>
      </c>
      <c r="AC30" s="1">
        <v>4</v>
      </c>
      <c r="AD30" s="1" t="s">
        <v>62</v>
      </c>
      <c r="AE30" s="1" t="s">
        <v>74</v>
      </c>
      <c r="AF30" s="1" t="s">
        <v>179</v>
      </c>
      <c r="AG30" s="1">
        <f t="shared" si="4"/>
        <v>1</v>
      </c>
      <c r="AH30" s="1">
        <f t="shared" si="4"/>
        <v>0</v>
      </c>
      <c r="AI30" s="1">
        <f t="shared" si="4"/>
        <v>1</v>
      </c>
      <c r="AJ30" s="1">
        <f t="shared" si="4"/>
        <v>0</v>
      </c>
      <c r="AK30" s="1">
        <f t="shared" si="4"/>
        <v>0</v>
      </c>
      <c r="AL30" s="1" t="s">
        <v>86</v>
      </c>
      <c r="AM30" s="1" t="s">
        <v>245</v>
      </c>
      <c r="AN30" s="1">
        <f t="shared" si="6"/>
        <v>1</v>
      </c>
      <c r="AO30" s="1">
        <f t="shared" si="6"/>
        <v>1</v>
      </c>
      <c r="AP30" s="1">
        <f t="shared" si="6"/>
        <v>1</v>
      </c>
      <c r="AQ30" s="1">
        <f t="shared" si="6"/>
        <v>0</v>
      </c>
      <c r="AR30" s="1">
        <f t="shared" si="6"/>
        <v>0</v>
      </c>
      <c r="AS30" s="1">
        <f t="shared" si="6"/>
        <v>0</v>
      </c>
      <c r="AT30" s="1">
        <f t="shared" si="7"/>
        <v>1</v>
      </c>
      <c r="AU30" s="1"/>
      <c r="AV30" s="1" t="s">
        <v>88</v>
      </c>
      <c r="AW30" s="1" t="s">
        <v>246</v>
      </c>
      <c r="BA30" s="1" t="s">
        <v>52</v>
      </c>
      <c r="BB30" s="1">
        <v>3</v>
      </c>
      <c r="BC30" s="1" t="s">
        <v>53</v>
      </c>
      <c r="BD30" s="1" t="s">
        <v>65</v>
      </c>
      <c r="BE30" s="1" t="s">
        <v>72</v>
      </c>
    </row>
    <row r="31" spans="1:57" ht="13">
      <c r="A31" s="1" t="s">
        <v>56</v>
      </c>
      <c r="B31" s="1" t="s">
        <v>39</v>
      </c>
      <c r="C31" s="1" t="s">
        <v>40</v>
      </c>
      <c r="D31" s="1" t="s">
        <v>40</v>
      </c>
      <c r="E31" s="1" t="s">
        <v>40</v>
      </c>
      <c r="F31" s="1" t="s">
        <v>41</v>
      </c>
      <c r="G31" s="1" t="s">
        <v>188</v>
      </c>
      <c r="H31" s="1">
        <f t="shared" si="3"/>
        <v>0</v>
      </c>
      <c r="I31" s="1">
        <f t="shared" si="3"/>
        <v>0</v>
      </c>
      <c r="J31" s="1">
        <f t="shared" si="3"/>
        <v>1</v>
      </c>
      <c r="K31" s="1">
        <f t="shared" si="3"/>
        <v>1</v>
      </c>
      <c r="L31" s="1">
        <f t="shared" si="3"/>
        <v>0</v>
      </c>
      <c r="M31" s="1">
        <v>4</v>
      </c>
      <c r="N31" s="1">
        <v>1</v>
      </c>
      <c r="O31" s="1">
        <v>5</v>
      </c>
      <c r="P31" s="1">
        <v>1</v>
      </c>
      <c r="Q31" s="1">
        <v>5</v>
      </c>
      <c r="R31" s="1">
        <v>1</v>
      </c>
      <c r="S31" s="1">
        <v>2</v>
      </c>
      <c r="T31" s="1">
        <v>1</v>
      </c>
      <c r="U31" s="1">
        <v>1</v>
      </c>
      <c r="V31" s="1">
        <v>1</v>
      </c>
      <c r="X31" s="1" t="s">
        <v>253</v>
      </c>
      <c r="Y31" s="1">
        <v>9</v>
      </c>
      <c r="Z31" s="1" t="s">
        <v>44</v>
      </c>
      <c r="AA31" s="1" t="s">
        <v>61</v>
      </c>
      <c r="AB31" s="1" t="s">
        <v>46</v>
      </c>
      <c r="AC31" s="1">
        <v>3</v>
      </c>
      <c r="AD31" s="1" t="s">
        <v>47</v>
      </c>
      <c r="AE31" s="1" t="s">
        <v>70</v>
      </c>
      <c r="AF31" s="1" t="s">
        <v>63</v>
      </c>
      <c r="AG31" s="1">
        <f t="shared" si="4"/>
        <v>0</v>
      </c>
      <c r="AH31" s="1">
        <f t="shared" si="4"/>
        <v>0</v>
      </c>
      <c r="AI31" s="1">
        <f t="shared" si="4"/>
        <v>0</v>
      </c>
      <c r="AJ31" s="1">
        <f t="shared" si="4"/>
        <v>1</v>
      </c>
      <c r="AK31" s="1">
        <f t="shared" si="4"/>
        <v>0</v>
      </c>
      <c r="AL31" s="1" t="s">
        <v>50</v>
      </c>
      <c r="AN31" s="1">
        <f t="shared" si="6"/>
        <v>0</v>
      </c>
      <c r="AO31" s="1">
        <f t="shared" si="6"/>
        <v>0</v>
      </c>
      <c r="AP31" s="1">
        <f t="shared" si="6"/>
        <v>0</v>
      </c>
      <c r="AQ31" s="1">
        <f t="shared" si="6"/>
        <v>0</v>
      </c>
      <c r="AR31" s="1">
        <f t="shared" si="6"/>
        <v>0</v>
      </c>
      <c r="AS31" s="1">
        <f t="shared" si="6"/>
        <v>0</v>
      </c>
      <c r="AT31" s="1">
        <f t="shared" si="7"/>
        <v>0</v>
      </c>
      <c r="AY31" s="1" t="s">
        <v>71</v>
      </c>
      <c r="BA31" s="1" t="s">
        <v>184</v>
      </c>
      <c r="BB31" s="1">
        <v>5</v>
      </c>
      <c r="BC31" s="1" t="s">
        <v>64</v>
      </c>
      <c r="BD31" s="1" t="s">
        <v>65</v>
      </c>
      <c r="BE31" s="1" t="s">
        <v>66</v>
      </c>
    </row>
    <row r="32" spans="1:57" ht="13">
      <c r="A32" s="1" t="s">
        <v>56</v>
      </c>
      <c r="B32" s="1" t="s">
        <v>39</v>
      </c>
      <c r="C32" s="1" t="s">
        <v>41</v>
      </c>
      <c r="D32" s="1" t="s">
        <v>41</v>
      </c>
      <c r="E32" s="1" t="s">
        <v>41</v>
      </c>
      <c r="F32" s="1" t="s">
        <v>39</v>
      </c>
      <c r="G32" s="1" t="s">
        <v>42</v>
      </c>
      <c r="H32" s="1">
        <f t="shared" si="3"/>
        <v>0</v>
      </c>
      <c r="I32" s="1">
        <f t="shared" si="3"/>
        <v>1</v>
      </c>
      <c r="J32" s="1">
        <f t="shared" si="3"/>
        <v>1</v>
      </c>
      <c r="K32" s="1">
        <f t="shared" si="3"/>
        <v>0</v>
      </c>
      <c r="L32" s="1">
        <f t="shared" si="3"/>
        <v>0</v>
      </c>
      <c r="M32" s="1">
        <v>3</v>
      </c>
      <c r="N32" s="1">
        <v>4</v>
      </c>
      <c r="O32" s="1">
        <v>5</v>
      </c>
      <c r="Q32" s="1">
        <v>5</v>
      </c>
      <c r="X32" s="1" t="s">
        <v>258</v>
      </c>
      <c r="Y32" s="1">
        <v>9</v>
      </c>
      <c r="Z32" s="1" t="s">
        <v>44</v>
      </c>
      <c r="AA32" s="1" t="s">
        <v>61</v>
      </c>
      <c r="AB32" s="1" t="s">
        <v>46</v>
      </c>
      <c r="AC32" s="1">
        <v>3</v>
      </c>
      <c r="AD32" s="1" t="s">
        <v>62</v>
      </c>
      <c r="AE32" s="1" t="s">
        <v>74</v>
      </c>
      <c r="AF32" s="1" t="s">
        <v>63</v>
      </c>
      <c r="AG32" s="1">
        <f t="shared" si="4"/>
        <v>0</v>
      </c>
      <c r="AH32" s="1">
        <f t="shared" si="4"/>
        <v>0</v>
      </c>
      <c r="AI32" s="1">
        <f t="shared" si="4"/>
        <v>0</v>
      </c>
      <c r="AJ32" s="1">
        <f t="shared" si="4"/>
        <v>1</v>
      </c>
      <c r="AK32" s="1">
        <f t="shared" si="4"/>
        <v>0</v>
      </c>
      <c r="AL32" s="1" t="s">
        <v>75</v>
      </c>
      <c r="AN32" s="1">
        <f t="shared" si="6"/>
        <v>0</v>
      </c>
      <c r="AO32" s="1">
        <f t="shared" si="6"/>
        <v>0</v>
      </c>
      <c r="AP32" s="1">
        <f t="shared" si="6"/>
        <v>0</v>
      </c>
      <c r="AQ32" s="1">
        <f t="shared" si="6"/>
        <v>0</v>
      </c>
      <c r="AR32" s="1">
        <f t="shared" si="6"/>
        <v>0</v>
      </c>
      <c r="AS32" s="1">
        <f t="shared" si="6"/>
        <v>0</v>
      </c>
      <c r="AT32" s="1">
        <f t="shared" si="7"/>
        <v>0</v>
      </c>
      <c r="AY32" s="1" t="s">
        <v>76</v>
      </c>
      <c r="BA32" s="1" t="s">
        <v>154</v>
      </c>
      <c r="BB32" s="1">
        <v>6</v>
      </c>
      <c r="BC32" s="1" t="s">
        <v>53</v>
      </c>
      <c r="BD32" s="1" t="s">
        <v>54</v>
      </c>
      <c r="BE32" s="1" t="s">
        <v>72</v>
      </c>
    </row>
    <row r="33" spans="1:57" ht="13">
      <c r="A33" s="1" t="s">
        <v>56</v>
      </c>
      <c r="B33" s="1" t="s">
        <v>39</v>
      </c>
      <c r="C33" s="1" t="s">
        <v>39</v>
      </c>
      <c r="D33" s="1" t="s">
        <v>41</v>
      </c>
      <c r="E33" s="1" t="s">
        <v>41</v>
      </c>
      <c r="F33" s="1" t="s">
        <v>41</v>
      </c>
      <c r="G33" s="1" t="s">
        <v>42</v>
      </c>
      <c r="H33" s="1">
        <f t="shared" si="3"/>
        <v>0</v>
      </c>
      <c r="I33" s="1">
        <f t="shared" si="3"/>
        <v>1</v>
      </c>
      <c r="J33" s="1">
        <f t="shared" si="3"/>
        <v>1</v>
      </c>
      <c r="K33" s="1">
        <f t="shared" si="3"/>
        <v>0</v>
      </c>
      <c r="L33" s="1">
        <f t="shared" si="3"/>
        <v>0</v>
      </c>
      <c r="M33" s="1">
        <v>1</v>
      </c>
      <c r="N33" s="1">
        <v>4</v>
      </c>
      <c r="O33" s="1">
        <v>2</v>
      </c>
      <c r="P33" s="1">
        <v>1</v>
      </c>
      <c r="Q33" s="1">
        <v>4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X33" s="1" t="s">
        <v>259</v>
      </c>
      <c r="Y33" s="1">
        <v>6</v>
      </c>
      <c r="Z33" s="1" t="s">
        <v>44</v>
      </c>
      <c r="AA33" s="1" t="s">
        <v>61</v>
      </c>
      <c r="AB33" s="1" t="s">
        <v>46</v>
      </c>
      <c r="AC33" s="1">
        <v>3</v>
      </c>
      <c r="AD33" s="1" t="s">
        <v>62</v>
      </c>
      <c r="AE33" s="1" t="s">
        <v>48</v>
      </c>
      <c r="AF33" s="1" t="s">
        <v>49</v>
      </c>
      <c r="AG33" s="1">
        <f t="shared" si="4"/>
        <v>0</v>
      </c>
      <c r="AH33" s="1">
        <f t="shared" si="4"/>
        <v>0</v>
      </c>
      <c r="AI33" s="1">
        <f t="shared" si="4"/>
        <v>0</v>
      </c>
      <c r="AJ33" s="1">
        <f t="shared" si="4"/>
        <v>1</v>
      </c>
      <c r="AK33" s="1">
        <f t="shared" si="4"/>
        <v>1</v>
      </c>
      <c r="AL33" s="1" t="s">
        <v>50</v>
      </c>
      <c r="AN33" s="1">
        <f t="shared" si="6"/>
        <v>0</v>
      </c>
      <c r="AO33" s="1">
        <f t="shared" si="6"/>
        <v>0</v>
      </c>
      <c r="AP33" s="1">
        <f t="shared" si="6"/>
        <v>0</v>
      </c>
      <c r="AQ33" s="1">
        <f t="shared" si="6"/>
        <v>0</v>
      </c>
      <c r="AR33" s="1">
        <f t="shared" si="6"/>
        <v>0</v>
      </c>
      <c r="AS33" s="1">
        <f t="shared" si="6"/>
        <v>0</v>
      </c>
      <c r="AT33" s="1">
        <f t="shared" si="7"/>
        <v>0</v>
      </c>
      <c r="AY33" s="1" t="s">
        <v>76</v>
      </c>
      <c r="BA33" s="1" t="s">
        <v>260</v>
      </c>
      <c r="BB33" s="1">
        <v>4</v>
      </c>
      <c r="BC33" s="1" t="s">
        <v>53</v>
      </c>
      <c r="BD33" s="1" t="s">
        <v>65</v>
      </c>
      <c r="BE33" s="1" t="s">
        <v>77</v>
      </c>
    </row>
    <row r="34" spans="1:57" ht="13">
      <c r="A34" s="1" t="s">
        <v>56</v>
      </c>
      <c r="B34" s="1" t="s">
        <v>39</v>
      </c>
      <c r="C34" s="1" t="s">
        <v>57</v>
      </c>
      <c r="D34" s="1" t="s">
        <v>57</v>
      </c>
      <c r="E34" s="1" t="s">
        <v>57</v>
      </c>
      <c r="F34" s="1" t="s">
        <v>39</v>
      </c>
      <c r="G34" s="1" t="s">
        <v>117</v>
      </c>
      <c r="H34" s="1">
        <f t="shared" si="3"/>
        <v>0</v>
      </c>
      <c r="I34" s="1">
        <f t="shared" si="3"/>
        <v>1</v>
      </c>
      <c r="J34" s="1">
        <f t="shared" si="3"/>
        <v>1</v>
      </c>
      <c r="K34" s="1">
        <f t="shared" si="3"/>
        <v>0</v>
      </c>
      <c r="L34" s="1">
        <f t="shared" si="3"/>
        <v>0</v>
      </c>
      <c r="M34" s="1">
        <v>4</v>
      </c>
      <c r="N34" s="1">
        <v>5</v>
      </c>
      <c r="O34" s="1">
        <v>5</v>
      </c>
      <c r="P34" s="1">
        <v>3</v>
      </c>
      <c r="Q34" s="1">
        <v>4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X34" s="1" t="s">
        <v>261</v>
      </c>
      <c r="Y34" s="1">
        <v>9</v>
      </c>
      <c r="Z34" s="1" t="s">
        <v>91</v>
      </c>
      <c r="AA34" s="1" t="s">
        <v>45</v>
      </c>
      <c r="AB34" s="1" t="s">
        <v>93</v>
      </c>
      <c r="AC34" s="1">
        <v>4</v>
      </c>
      <c r="AD34" s="1" t="s">
        <v>62</v>
      </c>
      <c r="AE34" s="1" t="s">
        <v>74</v>
      </c>
      <c r="AF34" s="1" t="s">
        <v>226</v>
      </c>
      <c r="AG34" s="1">
        <f t="shared" si="4"/>
        <v>1</v>
      </c>
      <c r="AH34" s="1">
        <f t="shared" si="4"/>
        <v>1</v>
      </c>
      <c r="AI34" s="1">
        <f t="shared" si="4"/>
        <v>0</v>
      </c>
      <c r="AJ34" s="1">
        <f t="shared" si="4"/>
        <v>0</v>
      </c>
      <c r="AK34" s="1">
        <f t="shared" si="4"/>
        <v>0</v>
      </c>
      <c r="AL34" s="1" t="s">
        <v>172</v>
      </c>
      <c r="AM34" s="1" t="s">
        <v>262</v>
      </c>
      <c r="AN34" s="1">
        <f t="shared" si="6"/>
        <v>1</v>
      </c>
      <c r="AO34" s="1">
        <f t="shared" si="6"/>
        <v>0</v>
      </c>
      <c r="AP34" s="1">
        <f t="shared" si="6"/>
        <v>0</v>
      </c>
      <c r="AQ34" s="1">
        <f t="shared" si="6"/>
        <v>0</v>
      </c>
      <c r="AR34" s="1">
        <f t="shared" si="6"/>
        <v>1</v>
      </c>
      <c r="AS34" s="1">
        <f t="shared" si="6"/>
        <v>0</v>
      </c>
      <c r="AT34" s="1">
        <f t="shared" si="7"/>
        <v>0</v>
      </c>
      <c r="AU34" s="1">
        <v>1</v>
      </c>
      <c r="AV34" s="1" t="s">
        <v>207</v>
      </c>
      <c r="AW34" s="1" t="s">
        <v>161</v>
      </c>
      <c r="AX34" s="1" t="s">
        <v>263</v>
      </c>
      <c r="BA34" s="1" t="s">
        <v>52</v>
      </c>
      <c r="BB34" s="1">
        <v>3</v>
      </c>
      <c r="BC34" s="1" t="s">
        <v>53</v>
      </c>
      <c r="BD34" s="1" t="s">
        <v>65</v>
      </c>
      <c r="BE34" s="1" t="s">
        <v>77</v>
      </c>
    </row>
    <row r="35" spans="1:57" ht="13">
      <c r="A35" s="1" t="s">
        <v>56</v>
      </c>
      <c r="B35" s="1" t="s">
        <v>39</v>
      </c>
      <c r="C35" s="1" t="s">
        <v>40</v>
      </c>
      <c r="D35" s="1" t="s">
        <v>40</v>
      </c>
      <c r="E35" s="1" t="s">
        <v>41</v>
      </c>
      <c r="F35" s="1" t="s">
        <v>39</v>
      </c>
      <c r="G35" s="1" t="s">
        <v>58</v>
      </c>
      <c r="H35" s="1">
        <f t="shared" si="3"/>
        <v>0</v>
      </c>
      <c r="I35" s="1">
        <f t="shared" si="3"/>
        <v>1</v>
      </c>
      <c r="J35" s="1">
        <f t="shared" si="3"/>
        <v>0</v>
      </c>
      <c r="K35" s="1">
        <f t="shared" si="3"/>
        <v>0</v>
      </c>
      <c r="L35" s="1">
        <f t="shared" si="3"/>
        <v>0</v>
      </c>
      <c r="M35" s="1">
        <v>3</v>
      </c>
      <c r="N35" s="1">
        <v>1</v>
      </c>
      <c r="O35" s="1">
        <v>1</v>
      </c>
      <c r="P35" s="1">
        <v>2</v>
      </c>
      <c r="Q35" s="1">
        <v>3</v>
      </c>
      <c r="R35" s="1">
        <v>4</v>
      </c>
      <c r="S35" s="1">
        <v>4</v>
      </c>
      <c r="T35" s="1">
        <v>4</v>
      </c>
      <c r="U35" s="1">
        <v>4</v>
      </c>
      <c r="V35" s="1">
        <v>4</v>
      </c>
      <c r="X35" s="1" t="s">
        <v>269</v>
      </c>
      <c r="Y35" s="1">
        <v>3</v>
      </c>
      <c r="Z35" s="2" t="s">
        <v>82</v>
      </c>
      <c r="AA35" s="1" t="s">
        <v>45</v>
      </c>
      <c r="AB35" s="1" t="s">
        <v>46</v>
      </c>
      <c r="AC35" s="1">
        <v>2</v>
      </c>
      <c r="AD35" s="1" t="s">
        <v>62</v>
      </c>
      <c r="AE35" s="1" t="s">
        <v>79</v>
      </c>
      <c r="AF35" s="1" t="s">
        <v>63</v>
      </c>
      <c r="AG35" s="1">
        <f t="shared" si="4"/>
        <v>0</v>
      </c>
      <c r="AH35" s="1">
        <f t="shared" si="4"/>
        <v>0</v>
      </c>
      <c r="AI35" s="1">
        <f t="shared" si="4"/>
        <v>0</v>
      </c>
      <c r="AJ35" s="1">
        <f t="shared" si="4"/>
        <v>1</v>
      </c>
      <c r="AK35" s="1">
        <f t="shared" si="4"/>
        <v>0</v>
      </c>
      <c r="AL35" s="1" t="s">
        <v>86</v>
      </c>
      <c r="AM35" s="1" t="s">
        <v>102</v>
      </c>
      <c r="AN35" s="1">
        <f t="shared" si="6"/>
        <v>0</v>
      </c>
      <c r="AO35" s="1">
        <f t="shared" si="6"/>
        <v>1</v>
      </c>
      <c r="AP35" s="1">
        <f t="shared" si="6"/>
        <v>0</v>
      </c>
      <c r="AQ35" s="1">
        <f t="shared" si="6"/>
        <v>0</v>
      </c>
      <c r="AR35" s="1">
        <f t="shared" si="6"/>
        <v>0</v>
      </c>
      <c r="AS35" s="1">
        <f t="shared" si="6"/>
        <v>0</v>
      </c>
      <c r="AT35" s="1">
        <f t="shared" si="7"/>
        <v>0</v>
      </c>
      <c r="AU35" s="1"/>
      <c r="AV35" s="1" t="s">
        <v>88</v>
      </c>
      <c r="AW35" s="1" t="s">
        <v>270</v>
      </c>
      <c r="BA35" s="1" t="s">
        <v>52</v>
      </c>
      <c r="BB35" s="1">
        <v>3</v>
      </c>
      <c r="BC35" s="1" t="s">
        <v>53</v>
      </c>
      <c r="BD35" s="1" t="s">
        <v>252</v>
      </c>
      <c r="BE35" s="1" t="s">
        <v>72</v>
      </c>
    </row>
    <row r="36" spans="1:57" ht="13">
      <c r="A36" s="1" t="s">
        <v>56</v>
      </c>
      <c r="B36" s="1" t="s">
        <v>39</v>
      </c>
      <c r="C36" s="1" t="s">
        <v>40</v>
      </c>
      <c r="D36" s="1" t="s">
        <v>41</v>
      </c>
      <c r="E36" s="1" t="s">
        <v>41</v>
      </c>
      <c r="F36" s="1" t="s">
        <v>39</v>
      </c>
      <c r="G36" s="1" t="s">
        <v>117</v>
      </c>
      <c r="H36" s="1">
        <f t="shared" si="3"/>
        <v>0</v>
      </c>
      <c r="I36" s="1">
        <f t="shared" si="3"/>
        <v>1</v>
      </c>
      <c r="J36" s="1">
        <f t="shared" si="3"/>
        <v>1</v>
      </c>
      <c r="K36" s="1">
        <f t="shared" si="3"/>
        <v>0</v>
      </c>
      <c r="L36" s="1">
        <f t="shared" si="3"/>
        <v>0</v>
      </c>
      <c r="M36" s="1">
        <v>3</v>
      </c>
      <c r="N36" s="1">
        <v>5</v>
      </c>
      <c r="O36" s="1">
        <v>4</v>
      </c>
      <c r="P36" s="1">
        <v>1</v>
      </c>
      <c r="Q36" s="1">
        <v>1</v>
      </c>
      <c r="R36" s="1">
        <v>1</v>
      </c>
      <c r="S36" s="1">
        <v>1</v>
      </c>
      <c r="U36" s="1">
        <v>1</v>
      </c>
      <c r="V36" s="1">
        <v>1</v>
      </c>
      <c r="X36" s="1" t="s">
        <v>272</v>
      </c>
      <c r="Y36" s="1">
        <v>9</v>
      </c>
      <c r="Z36" s="2" t="s">
        <v>82</v>
      </c>
      <c r="AA36" s="1" t="s">
        <v>45</v>
      </c>
      <c r="AB36" s="1" t="s">
        <v>93</v>
      </c>
      <c r="AC36" s="1">
        <v>3</v>
      </c>
      <c r="AD36" s="1" t="s">
        <v>62</v>
      </c>
      <c r="AE36" s="1" t="s">
        <v>48</v>
      </c>
      <c r="AF36" s="1" t="s">
        <v>273</v>
      </c>
      <c r="AG36" s="1">
        <f t="shared" si="4"/>
        <v>1</v>
      </c>
      <c r="AH36" s="1">
        <f t="shared" si="4"/>
        <v>1</v>
      </c>
      <c r="AI36" s="1">
        <f t="shared" si="4"/>
        <v>1</v>
      </c>
      <c r="AJ36" s="1">
        <f t="shared" si="4"/>
        <v>1</v>
      </c>
      <c r="AK36" s="1">
        <f t="shared" si="4"/>
        <v>0</v>
      </c>
      <c r="AL36" s="1" t="s">
        <v>86</v>
      </c>
      <c r="AM36" s="1" t="s">
        <v>274</v>
      </c>
      <c r="AN36" s="1">
        <f t="shared" si="6"/>
        <v>1</v>
      </c>
      <c r="AO36" s="1">
        <f t="shared" si="6"/>
        <v>1</v>
      </c>
      <c r="AP36" s="1">
        <f t="shared" si="6"/>
        <v>0</v>
      </c>
      <c r="AQ36" s="1">
        <f t="shared" si="6"/>
        <v>0</v>
      </c>
      <c r="AR36" s="1">
        <f t="shared" si="6"/>
        <v>0</v>
      </c>
      <c r="AS36" s="1">
        <f t="shared" si="6"/>
        <v>0</v>
      </c>
      <c r="AT36" s="1">
        <f t="shared" si="7"/>
        <v>0</v>
      </c>
      <c r="AU36" s="1"/>
      <c r="AV36" s="1" t="s">
        <v>207</v>
      </c>
      <c r="AW36" s="1" t="s">
        <v>176</v>
      </c>
      <c r="AX36" s="1" t="s">
        <v>275</v>
      </c>
      <c r="BA36" s="1" t="s">
        <v>52</v>
      </c>
      <c r="BB36" s="1">
        <v>3</v>
      </c>
      <c r="BC36" s="1" t="s">
        <v>53</v>
      </c>
      <c r="BD36" s="1" t="s">
        <v>54</v>
      </c>
      <c r="BE36" s="1" t="s">
        <v>55</v>
      </c>
    </row>
    <row r="37" spans="1:57" ht="13">
      <c r="A37" s="1" t="s">
        <v>56</v>
      </c>
      <c r="B37" s="1" t="s">
        <v>39</v>
      </c>
      <c r="C37" s="1" t="s">
        <v>41</v>
      </c>
      <c r="D37" s="1" t="s">
        <v>41</v>
      </c>
      <c r="E37" s="1" t="s">
        <v>40</v>
      </c>
      <c r="F37" s="1" t="s">
        <v>39</v>
      </c>
      <c r="G37" s="1" t="s">
        <v>117</v>
      </c>
      <c r="H37" s="1">
        <f t="shared" si="3"/>
        <v>0</v>
      </c>
      <c r="I37" s="1">
        <f t="shared" si="3"/>
        <v>1</v>
      </c>
      <c r="J37" s="1">
        <f t="shared" si="3"/>
        <v>1</v>
      </c>
      <c r="K37" s="1">
        <f t="shared" si="3"/>
        <v>0</v>
      </c>
      <c r="L37" s="1">
        <f t="shared" si="3"/>
        <v>0</v>
      </c>
      <c r="M37" s="1">
        <v>3</v>
      </c>
      <c r="N37" s="1">
        <v>5</v>
      </c>
      <c r="O37" s="1">
        <v>3</v>
      </c>
      <c r="P37" s="1">
        <v>1</v>
      </c>
      <c r="Q37" s="1">
        <v>4</v>
      </c>
      <c r="X37" s="1" t="s">
        <v>280</v>
      </c>
      <c r="Y37" s="1">
        <v>6</v>
      </c>
      <c r="Z37" s="2" t="s">
        <v>82</v>
      </c>
      <c r="AA37" s="1" t="s">
        <v>61</v>
      </c>
      <c r="AB37" s="1" t="s">
        <v>46</v>
      </c>
      <c r="AC37" s="1">
        <v>4</v>
      </c>
      <c r="AD37" s="1" t="s">
        <v>62</v>
      </c>
      <c r="AE37" s="1" t="s">
        <v>74</v>
      </c>
      <c r="AF37" s="1" t="s">
        <v>179</v>
      </c>
      <c r="AG37" s="1">
        <f t="shared" si="4"/>
        <v>1</v>
      </c>
      <c r="AH37" s="1">
        <f t="shared" si="4"/>
        <v>0</v>
      </c>
      <c r="AI37" s="1">
        <f t="shared" si="4"/>
        <v>1</v>
      </c>
      <c r="AJ37" s="1">
        <f t="shared" si="4"/>
        <v>0</v>
      </c>
      <c r="AK37" s="1">
        <f t="shared" si="4"/>
        <v>0</v>
      </c>
      <c r="AL37" s="1" t="s">
        <v>86</v>
      </c>
      <c r="AM37" s="1" t="s">
        <v>87</v>
      </c>
      <c r="AN37" s="1">
        <f t="shared" si="6"/>
        <v>1</v>
      </c>
      <c r="AO37" s="1">
        <f t="shared" si="6"/>
        <v>1</v>
      </c>
      <c r="AP37" s="1">
        <f t="shared" si="6"/>
        <v>0</v>
      </c>
      <c r="AQ37" s="1">
        <f t="shared" si="6"/>
        <v>0</v>
      </c>
      <c r="AR37" s="1">
        <f t="shared" si="6"/>
        <v>1</v>
      </c>
      <c r="AS37" s="1">
        <f t="shared" si="6"/>
        <v>0</v>
      </c>
      <c r="AT37" s="1">
        <f t="shared" si="7"/>
        <v>0</v>
      </c>
      <c r="AU37" s="1"/>
      <c r="AV37" s="1" t="s">
        <v>88</v>
      </c>
      <c r="AW37" s="1" t="s">
        <v>281</v>
      </c>
      <c r="BA37" s="1" t="s">
        <v>52</v>
      </c>
      <c r="BB37" s="1">
        <v>3</v>
      </c>
      <c r="BC37" s="1" t="s">
        <v>53</v>
      </c>
      <c r="BD37" s="1" t="s">
        <v>163</v>
      </c>
      <c r="BE37" s="1" t="s">
        <v>77</v>
      </c>
    </row>
    <row r="38" spans="1:57" ht="13">
      <c r="A38" s="1" t="s">
        <v>56</v>
      </c>
      <c r="B38" s="1" t="s">
        <v>39</v>
      </c>
      <c r="C38" s="1" t="s">
        <v>40</v>
      </c>
      <c r="D38" s="1" t="s">
        <v>41</v>
      </c>
      <c r="E38" s="1" t="s">
        <v>41</v>
      </c>
      <c r="F38" s="1" t="s">
        <v>41</v>
      </c>
      <c r="G38" s="1" t="s">
        <v>58</v>
      </c>
      <c r="H38" s="1">
        <f t="shared" si="3"/>
        <v>0</v>
      </c>
      <c r="I38" s="1">
        <f t="shared" si="3"/>
        <v>1</v>
      </c>
      <c r="J38" s="1">
        <f t="shared" si="3"/>
        <v>0</v>
      </c>
      <c r="K38" s="1">
        <f t="shared" si="3"/>
        <v>0</v>
      </c>
      <c r="L38" s="1">
        <f t="shared" si="3"/>
        <v>0</v>
      </c>
      <c r="M38" s="1">
        <v>5</v>
      </c>
      <c r="N38" s="1">
        <v>3</v>
      </c>
      <c r="O38" s="1">
        <v>5</v>
      </c>
      <c r="P38" s="1">
        <v>1</v>
      </c>
      <c r="Q38" s="1">
        <v>2</v>
      </c>
      <c r="R38" s="1">
        <v>1</v>
      </c>
      <c r="S38" s="1">
        <v>3</v>
      </c>
      <c r="T38" s="1">
        <v>1</v>
      </c>
      <c r="U38" s="1">
        <v>1</v>
      </c>
      <c r="V38" s="1">
        <v>1</v>
      </c>
      <c r="X38" s="1" t="s">
        <v>284</v>
      </c>
      <c r="Y38" s="1">
        <v>4</v>
      </c>
      <c r="Z38" s="1" t="s">
        <v>44</v>
      </c>
      <c r="AA38" s="1" t="s">
        <v>45</v>
      </c>
      <c r="AB38" s="1" t="s">
        <v>46</v>
      </c>
      <c r="AC38" s="1">
        <v>2</v>
      </c>
      <c r="AD38" s="1" t="s">
        <v>47</v>
      </c>
      <c r="AE38" s="1" t="s">
        <v>79</v>
      </c>
      <c r="AF38" s="1" t="s">
        <v>63</v>
      </c>
      <c r="AG38" s="1">
        <f t="shared" si="4"/>
        <v>0</v>
      </c>
      <c r="AH38" s="1">
        <f t="shared" si="4"/>
        <v>0</v>
      </c>
      <c r="AI38" s="1">
        <f t="shared" si="4"/>
        <v>0</v>
      </c>
      <c r="AJ38" s="1">
        <f t="shared" si="4"/>
        <v>1</v>
      </c>
      <c r="AK38" s="1">
        <f t="shared" si="4"/>
        <v>0</v>
      </c>
      <c r="AL38" s="1" t="s">
        <v>50</v>
      </c>
      <c r="AN38" s="1">
        <f t="shared" si="6"/>
        <v>0</v>
      </c>
      <c r="AO38" s="1">
        <f t="shared" si="6"/>
        <v>0</v>
      </c>
      <c r="AP38" s="1">
        <f t="shared" si="6"/>
        <v>0</v>
      </c>
      <c r="AQ38" s="1">
        <f t="shared" si="6"/>
        <v>0</v>
      </c>
      <c r="AR38" s="1">
        <f t="shared" si="6"/>
        <v>0</v>
      </c>
      <c r="AS38" s="1">
        <f t="shared" si="6"/>
        <v>0</v>
      </c>
      <c r="AT38" s="1">
        <f t="shared" si="7"/>
        <v>0</v>
      </c>
      <c r="AY38" s="1" t="s">
        <v>51</v>
      </c>
      <c r="BA38" s="1" t="s">
        <v>154</v>
      </c>
      <c r="BB38" s="1">
        <v>6</v>
      </c>
      <c r="BC38" s="1" t="s">
        <v>53</v>
      </c>
      <c r="BD38" s="1" t="s">
        <v>252</v>
      </c>
      <c r="BE38" s="1" t="s">
        <v>66</v>
      </c>
    </row>
    <row r="39" spans="1:57" ht="13">
      <c r="A39" s="1" t="s">
        <v>56</v>
      </c>
      <c r="B39" s="1" t="s">
        <v>39</v>
      </c>
      <c r="C39" s="1" t="s">
        <v>41</v>
      </c>
      <c r="D39" s="1" t="s">
        <v>41</v>
      </c>
      <c r="E39" s="1" t="s">
        <v>67</v>
      </c>
      <c r="F39" s="1" t="s">
        <v>67</v>
      </c>
      <c r="G39" s="1" t="s">
        <v>42</v>
      </c>
      <c r="H39" s="1">
        <f t="shared" si="3"/>
        <v>0</v>
      </c>
      <c r="I39" s="1">
        <f t="shared" si="3"/>
        <v>1</v>
      </c>
      <c r="J39" s="1">
        <f t="shared" si="3"/>
        <v>1</v>
      </c>
      <c r="K39" s="1">
        <f t="shared" si="3"/>
        <v>0</v>
      </c>
      <c r="L39" s="1">
        <f t="shared" si="3"/>
        <v>0</v>
      </c>
      <c r="M39" s="1">
        <v>5</v>
      </c>
      <c r="N39" s="1">
        <v>5</v>
      </c>
      <c r="O39" s="1">
        <v>5</v>
      </c>
      <c r="P39" s="1">
        <v>1</v>
      </c>
      <c r="Q39" s="1">
        <v>1</v>
      </c>
      <c r="R39" s="1">
        <v>5</v>
      </c>
      <c r="S39" s="1">
        <v>2</v>
      </c>
      <c r="T39" s="1">
        <v>2</v>
      </c>
      <c r="U39" s="1">
        <v>1</v>
      </c>
      <c r="V39" s="1">
        <v>1</v>
      </c>
      <c r="X39" s="1" t="s">
        <v>285</v>
      </c>
      <c r="Y39" s="1">
        <v>8</v>
      </c>
      <c r="Z39" s="1" t="s">
        <v>44</v>
      </c>
      <c r="AA39" s="1" t="s">
        <v>61</v>
      </c>
      <c r="AB39" s="1" t="s">
        <v>46</v>
      </c>
      <c r="AC39" s="1">
        <v>2</v>
      </c>
      <c r="AD39" s="1" t="s">
        <v>47</v>
      </c>
      <c r="AE39" s="1" t="s">
        <v>79</v>
      </c>
      <c r="AF39" s="1" t="s">
        <v>175</v>
      </c>
      <c r="AG39" s="1">
        <f t="shared" si="4"/>
        <v>0</v>
      </c>
      <c r="AH39" s="1">
        <f t="shared" si="4"/>
        <v>0</v>
      </c>
      <c r="AI39" s="1">
        <f t="shared" si="4"/>
        <v>0</v>
      </c>
      <c r="AJ39" s="1">
        <f t="shared" si="4"/>
        <v>0</v>
      </c>
      <c r="AK39" s="1">
        <f t="shared" si="4"/>
        <v>1</v>
      </c>
      <c r="AL39" s="1" t="s">
        <v>50</v>
      </c>
      <c r="AN39" s="1">
        <f t="shared" si="6"/>
        <v>0</v>
      </c>
      <c r="AO39" s="1">
        <f t="shared" si="6"/>
        <v>0</v>
      </c>
      <c r="AP39" s="1">
        <f t="shared" si="6"/>
        <v>0</v>
      </c>
      <c r="AQ39" s="1">
        <f t="shared" si="6"/>
        <v>0</v>
      </c>
      <c r="AR39" s="1">
        <f t="shared" si="6"/>
        <v>0</v>
      </c>
      <c r="AS39" s="1">
        <f t="shared" si="6"/>
        <v>0</v>
      </c>
      <c r="AT39" s="1">
        <f t="shared" si="7"/>
        <v>0</v>
      </c>
      <c r="AY39" s="1" t="s">
        <v>71</v>
      </c>
      <c r="BA39" s="1" t="s">
        <v>260</v>
      </c>
      <c r="BB39" s="1">
        <v>4</v>
      </c>
      <c r="BC39" s="1" t="s">
        <v>64</v>
      </c>
      <c r="BD39" s="1" t="s">
        <v>54</v>
      </c>
      <c r="BE39" s="1" t="s">
        <v>66</v>
      </c>
    </row>
    <row r="40" spans="1:57" ht="13">
      <c r="A40" s="1" t="s">
        <v>56</v>
      </c>
      <c r="B40" s="1" t="s">
        <v>39</v>
      </c>
      <c r="C40" s="1" t="s">
        <v>41</v>
      </c>
      <c r="D40" s="1" t="s">
        <v>41</v>
      </c>
      <c r="E40" s="1" t="s">
        <v>41</v>
      </c>
      <c r="F40" s="1" t="s">
        <v>41</v>
      </c>
      <c r="G40" s="1" t="s">
        <v>138</v>
      </c>
      <c r="H40" s="1">
        <f t="shared" si="3"/>
        <v>0</v>
      </c>
      <c r="I40" s="1">
        <f t="shared" si="3"/>
        <v>1</v>
      </c>
      <c r="J40" s="1">
        <f t="shared" si="3"/>
        <v>0</v>
      </c>
      <c r="K40" s="1">
        <f t="shared" si="3"/>
        <v>0</v>
      </c>
      <c r="L40" s="1">
        <f t="shared" si="3"/>
        <v>0</v>
      </c>
      <c r="M40" s="1">
        <v>4</v>
      </c>
      <c r="N40" s="1">
        <v>1</v>
      </c>
      <c r="O40" s="1">
        <v>4</v>
      </c>
      <c r="P40" s="1">
        <v>1</v>
      </c>
      <c r="Q40" s="1">
        <v>3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X40" s="1" t="s">
        <v>288</v>
      </c>
      <c r="Y40" s="1">
        <v>8</v>
      </c>
      <c r="Z40" s="1" t="s">
        <v>44</v>
      </c>
      <c r="AA40" s="1" t="s">
        <v>61</v>
      </c>
      <c r="AB40" s="1" t="s">
        <v>46</v>
      </c>
      <c r="AC40" s="1">
        <v>2</v>
      </c>
      <c r="AD40" s="1" t="s">
        <v>47</v>
      </c>
      <c r="AE40" s="1" t="s">
        <v>70</v>
      </c>
      <c r="AF40" s="1" t="s">
        <v>49</v>
      </c>
      <c r="AG40" s="1">
        <f t="shared" si="4"/>
        <v>0</v>
      </c>
      <c r="AH40" s="1">
        <f t="shared" si="4"/>
        <v>0</v>
      </c>
      <c r="AI40" s="1">
        <f t="shared" si="4"/>
        <v>0</v>
      </c>
      <c r="AJ40" s="1">
        <f t="shared" si="4"/>
        <v>1</v>
      </c>
      <c r="AK40" s="1">
        <f t="shared" si="4"/>
        <v>1</v>
      </c>
      <c r="AL40" s="1" t="s">
        <v>50</v>
      </c>
      <c r="AN40" s="1">
        <f t="shared" si="6"/>
        <v>0</v>
      </c>
      <c r="AO40" s="1">
        <f t="shared" si="6"/>
        <v>0</v>
      </c>
      <c r="AP40" s="1">
        <f t="shared" si="6"/>
        <v>0</v>
      </c>
      <c r="AQ40" s="1">
        <f t="shared" si="6"/>
        <v>0</v>
      </c>
      <c r="AR40" s="1">
        <f t="shared" si="6"/>
        <v>0</v>
      </c>
      <c r="AS40" s="1">
        <f t="shared" si="6"/>
        <v>0</v>
      </c>
      <c r="AT40" s="1">
        <f t="shared" si="7"/>
        <v>0</v>
      </c>
      <c r="AY40" s="1" t="s">
        <v>71</v>
      </c>
      <c r="BA40" s="1" t="s">
        <v>184</v>
      </c>
      <c r="BB40" s="1">
        <v>5</v>
      </c>
      <c r="BC40" s="1" t="s">
        <v>53</v>
      </c>
      <c r="BD40" s="1" t="s">
        <v>65</v>
      </c>
      <c r="BE40" s="1" t="s">
        <v>66</v>
      </c>
    </row>
    <row r="41" spans="1:57" ht="13">
      <c r="A41" s="1" t="s">
        <v>56</v>
      </c>
      <c r="B41" s="1" t="s">
        <v>39</v>
      </c>
      <c r="C41" s="1" t="s">
        <v>40</v>
      </c>
      <c r="D41" s="1" t="s">
        <v>67</v>
      </c>
      <c r="E41" s="1" t="s">
        <v>67</v>
      </c>
      <c r="F41" s="1" t="s">
        <v>41</v>
      </c>
      <c r="G41" s="1" t="s">
        <v>68</v>
      </c>
      <c r="H41" s="1">
        <f t="shared" si="3"/>
        <v>0</v>
      </c>
      <c r="I41" s="1">
        <f t="shared" si="3"/>
        <v>1</v>
      </c>
      <c r="J41" s="1">
        <f t="shared" si="3"/>
        <v>1</v>
      </c>
      <c r="K41" s="1">
        <f t="shared" si="3"/>
        <v>1</v>
      </c>
      <c r="L41" s="1">
        <f t="shared" si="3"/>
        <v>0</v>
      </c>
      <c r="M41" s="1">
        <v>3</v>
      </c>
      <c r="N41" s="1">
        <v>4</v>
      </c>
      <c r="O41" s="1">
        <v>5</v>
      </c>
      <c r="P41" s="1">
        <v>1</v>
      </c>
      <c r="Q41" s="1">
        <v>3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  <c r="X41" s="1" t="s">
        <v>289</v>
      </c>
      <c r="Y41" s="1">
        <v>5</v>
      </c>
      <c r="Z41" s="2" t="s">
        <v>82</v>
      </c>
      <c r="AA41" s="1" t="s">
        <v>45</v>
      </c>
      <c r="AB41" s="1" t="s">
        <v>46</v>
      </c>
      <c r="AC41" s="1">
        <v>3</v>
      </c>
      <c r="AD41" s="1" t="s">
        <v>62</v>
      </c>
      <c r="AE41" s="1" t="s">
        <v>48</v>
      </c>
      <c r="AF41" s="1" t="s">
        <v>94</v>
      </c>
      <c r="AG41" s="1">
        <f t="shared" si="4"/>
        <v>1</v>
      </c>
      <c r="AH41" s="1">
        <f t="shared" si="4"/>
        <v>0</v>
      </c>
      <c r="AI41" s="1">
        <f t="shared" si="4"/>
        <v>0</v>
      </c>
      <c r="AJ41" s="1">
        <f t="shared" si="4"/>
        <v>0</v>
      </c>
      <c r="AK41" s="1">
        <f t="shared" si="4"/>
        <v>0</v>
      </c>
      <c r="AL41" s="1" t="s">
        <v>86</v>
      </c>
      <c r="AM41" s="1" t="s">
        <v>290</v>
      </c>
      <c r="AN41" s="1">
        <f t="shared" si="6"/>
        <v>0</v>
      </c>
      <c r="AO41" s="1">
        <f t="shared" si="6"/>
        <v>1</v>
      </c>
      <c r="AP41" s="1">
        <f t="shared" si="6"/>
        <v>0</v>
      </c>
      <c r="AQ41" s="1">
        <f t="shared" si="6"/>
        <v>1</v>
      </c>
      <c r="AR41" s="1">
        <f t="shared" si="6"/>
        <v>0</v>
      </c>
      <c r="AS41" s="1">
        <f t="shared" si="6"/>
        <v>0</v>
      </c>
      <c r="AT41" s="1">
        <f t="shared" si="7"/>
        <v>0</v>
      </c>
      <c r="AU41" s="1"/>
      <c r="AV41" s="1" t="s">
        <v>88</v>
      </c>
      <c r="AW41" s="1" t="s">
        <v>291</v>
      </c>
      <c r="BA41" s="1" t="s">
        <v>52</v>
      </c>
      <c r="BB41" s="1">
        <v>3</v>
      </c>
      <c r="BC41" s="1" t="s">
        <v>53</v>
      </c>
      <c r="BD41" s="1" t="s">
        <v>54</v>
      </c>
      <c r="BE41" s="1" t="s">
        <v>77</v>
      </c>
    </row>
    <row r="42" spans="1:57" ht="13">
      <c r="A42" s="1" t="s">
        <v>56</v>
      </c>
      <c r="B42" s="1" t="s">
        <v>39</v>
      </c>
      <c r="C42" s="1" t="s">
        <v>40</v>
      </c>
      <c r="D42" s="1" t="s">
        <v>41</v>
      </c>
      <c r="E42" s="1" t="s">
        <v>67</v>
      </c>
      <c r="F42" s="1" t="s">
        <v>39</v>
      </c>
      <c r="G42" s="1" t="s">
        <v>42</v>
      </c>
      <c r="H42" s="1">
        <f t="shared" si="3"/>
        <v>0</v>
      </c>
      <c r="I42" s="1">
        <f t="shared" si="3"/>
        <v>1</v>
      </c>
      <c r="J42" s="1">
        <f t="shared" si="3"/>
        <v>1</v>
      </c>
      <c r="K42" s="1">
        <f t="shared" si="3"/>
        <v>0</v>
      </c>
      <c r="L42" s="1">
        <f t="shared" si="3"/>
        <v>0</v>
      </c>
      <c r="M42" s="1">
        <v>3</v>
      </c>
      <c r="N42" s="1">
        <v>5</v>
      </c>
      <c r="O42" s="1">
        <v>5</v>
      </c>
      <c r="P42" s="1">
        <v>1</v>
      </c>
      <c r="Q42" s="1">
        <v>1</v>
      </c>
      <c r="R42" s="1">
        <v>1</v>
      </c>
      <c r="S42" s="1">
        <v>2</v>
      </c>
      <c r="T42" s="1">
        <v>1</v>
      </c>
      <c r="U42" s="1">
        <v>1</v>
      </c>
      <c r="V42" s="1">
        <v>1</v>
      </c>
      <c r="X42" s="1" t="s">
        <v>292</v>
      </c>
      <c r="Y42" s="1">
        <v>8</v>
      </c>
      <c r="Z42" s="1" t="s">
        <v>44</v>
      </c>
      <c r="AA42" s="1" t="s">
        <v>45</v>
      </c>
      <c r="AB42" s="1" t="s">
        <v>93</v>
      </c>
      <c r="AC42" s="1">
        <v>4</v>
      </c>
      <c r="AD42" s="1" t="s">
        <v>62</v>
      </c>
      <c r="AE42" s="1" t="s">
        <v>48</v>
      </c>
      <c r="AF42" s="1" t="s">
        <v>179</v>
      </c>
      <c r="AG42" s="1">
        <f t="shared" si="4"/>
        <v>1</v>
      </c>
      <c r="AH42" s="1">
        <f t="shared" si="4"/>
        <v>0</v>
      </c>
      <c r="AI42" s="1">
        <f t="shared" si="4"/>
        <v>1</v>
      </c>
      <c r="AJ42" s="1">
        <f t="shared" si="4"/>
        <v>0</v>
      </c>
      <c r="AK42" s="1">
        <f t="shared" si="4"/>
        <v>0</v>
      </c>
      <c r="AL42" s="1" t="s">
        <v>75</v>
      </c>
      <c r="AN42" s="1">
        <f t="shared" si="6"/>
        <v>0</v>
      </c>
      <c r="AO42" s="1">
        <f t="shared" si="6"/>
        <v>0</v>
      </c>
      <c r="AP42" s="1">
        <f t="shared" si="6"/>
        <v>0</v>
      </c>
      <c r="AQ42" s="1">
        <f t="shared" si="6"/>
        <v>0</v>
      </c>
      <c r="AR42" s="1">
        <f t="shared" si="6"/>
        <v>0</v>
      </c>
      <c r="AS42" s="1">
        <f t="shared" si="6"/>
        <v>0</v>
      </c>
      <c r="AT42" s="1">
        <f t="shared" si="7"/>
        <v>0</v>
      </c>
      <c r="AY42" s="1" t="s">
        <v>76</v>
      </c>
      <c r="BA42" s="1" t="s">
        <v>52</v>
      </c>
      <c r="BB42" s="1">
        <v>3</v>
      </c>
      <c r="BC42" s="1" t="s">
        <v>53</v>
      </c>
      <c r="BD42" s="1" t="s">
        <v>65</v>
      </c>
      <c r="BE42" s="1" t="s">
        <v>66</v>
      </c>
    </row>
    <row r="43" spans="1:57" ht="13">
      <c r="A43" s="1" t="s">
        <v>56</v>
      </c>
      <c r="B43" s="1" t="s">
        <v>39</v>
      </c>
      <c r="C43" s="1" t="s">
        <v>57</v>
      </c>
      <c r="D43" s="1" t="s">
        <v>41</v>
      </c>
      <c r="E43" s="1" t="s">
        <v>57</v>
      </c>
      <c r="F43" s="1" t="s">
        <v>41</v>
      </c>
      <c r="G43" s="1" t="s">
        <v>117</v>
      </c>
      <c r="H43" s="1">
        <f t="shared" si="3"/>
        <v>0</v>
      </c>
      <c r="I43" s="1">
        <f t="shared" si="3"/>
        <v>1</v>
      </c>
      <c r="J43" s="1">
        <f t="shared" si="3"/>
        <v>1</v>
      </c>
      <c r="K43" s="1">
        <f t="shared" si="3"/>
        <v>0</v>
      </c>
      <c r="L43" s="1">
        <f t="shared" si="3"/>
        <v>0</v>
      </c>
      <c r="M43" s="1">
        <v>5</v>
      </c>
      <c r="N43" s="1">
        <v>5</v>
      </c>
      <c r="O43" s="1">
        <v>3</v>
      </c>
      <c r="P43" s="1">
        <v>5</v>
      </c>
      <c r="Q43" s="1">
        <v>1</v>
      </c>
      <c r="R43" s="1">
        <v>4</v>
      </c>
      <c r="S43" s="1">
        <v>1</v>
      </c>
      <c r="T43" s="1">
        <v>3</v>
      </c>
      <c r="U43" s="1">
        <v>1</v>
      </c>
      <c r="V43" s="1">
        <v>1</v>
      </c>
      <c r="X43" s="1" t="s">
        <v>294</v>
      </c>
      <c r="Y43" s="1">
        <v>5</v>
      </c>
      <c r="Z43" s="1" t="s">
        <v>44</v>
      </c>
      <c r="AA43" s="1" t="s">
        <v>61</v>
      </c>
      <c r="AB43" s="1" t="s">
        <v>46</v>
      </c>
      <c r="AC43" s="1">
        <v>2</v>
      </c>
      <c r="AD43" s="1" t="s">
        <v>62</v>
      </c>
      <c r="AE43" s="1" t="s">
        <v>70</v>
      </c>
      <c r="AF43" s="1" t="s">
        <v>63</v>
      </c>
      <c r="AG43" s="1">
        <f t="shared" si="4"/>
        <v>0</v>
      </c>
      <c r="AH43" s="1">
        <f t="shared" si="4"/>
        <v>0</v>
      </c>
      <c r="AI43" s="1">
        <f t="shared" si="4"/>
        <v>0</v>
      </c>
      <c r="AJ43" s="1">
        <f t="shared" si="4"/>
        <v>1</v>
      </c>
      <c r="AK43" s="1">
        <f t="shared" si="4"/>
        <v>0</v>
      </c>
      <c r="AL43" s="1" t="s">
        <v>50</v>
      </c>
      <c r="AN43" s="1">
        <f t="shared" si="6"/>
        <v>0</v>
      </c>
      <c r="AO43" s="1">
        <f t="shared" si="6"/>
        <v>0</v>
      </c>
      <c r="AP43" s="1">
        <f t="shared" si="6"/>
        <v>0</v>
      </c>
      <c r="AQ43" s="1">
        <f t="shared" si="6"/>
        <v>0</v>
      </c>
      <c r="AR43" s="1">
        <f t="shared" si="6"/>
        <v>0</v>
      </c>
      <c r="AS43" s="1">
        <f t="shared" si="6"/>
        <v>0</v>
      </c>
      <c r="AT43" s="1">
        <f t="shared" si="7"/>
        <v>0</v>
      </c>
      <c r="AY43" s="1" t="s">
        <v>71</v>
      </c>
      <c r="BA43" s="1" t="s">
        <v>52</v>
      </c>
      <c r="BB43" s="1">
        <v>3</v>
      </c>
      <c r="BC43" s="1" t="s">
        <v>295</v>
      </c>
      <c r="BD43" s="1" t="s">
        <v>54</v>
      </c>
      <c r="BE43" s="1" t="s">
        <v>243</v>
      </c>
    </row>
    <row r="44" spans="1:57" ht="13">
      <c r="A44" s="1" t="s">
        <v>56</v>
      </c>
      <c r="B44" s="1" t="s">
        <v>39</v>
      </c>
      <c r="C44" s="1" t="s">
        <v>67</v>
      </c>
      <c r="D44" s="1" t="s">
        <v>67</v>
      </c>
      <c r="E44" s="1" t="s">
        <v>67</v>
      </c>
      <c r="F44" s="1" t="s">
        <v>39</v>
      </c>
      <c r="G44" s="1" t="s">
        <v>42</v>
      </c>
      <c r="H44" s="1">
        <f t="shared" si="3"/>
        <v>0</v>
      </c>
      <c r="I44" s="1">
        <f t="shared" si="3"/>
        <v>1</v>
      </c>
      <c r="J44" s="1">
        <f t="shared" si="3"/>
        <v>1</v>
      </c>
      <c r="K44" s="1">
        <f t="shared" si="3"/>
        <v>0</v>
      </c>
      <c r="L44" s="1">
        <f t="shared" si="3"/>
        <v>0</v>
      </c>
      <c r="M44" s="1">
        <v>2</v>
      </c>
      <c r="N44" s="1">
        <v>5</v>
      </c>
      <c r="O44" s="1">
        <v>4</v>
      </c>
      <c r="P44" s="1">
        <v>2</v>
      </c>
      <c r="Q44" s="1">
        <v>2</v>
      </c>
      <c r="S44" s="1">
        <v>1</v>
      </c>
      <c r="T44" s="1">
        <v>3</v>
      </c>
      <c r="U44" s="1">
        <v>1</v>
      </c>
      <c r="V44" s="1">
        <v>1</v>
      </c>
      <c r="X44" s="1" t="s">
        <v>296</v>
      </c>
      <c r="Y44" s="1">
        <v>8</v>
      </c>
      <c r="Z44" s="1" t="s">
        <v>44</v>
      </c>
      <c r="AA44" s="1" t="s">
        <v>61</v>
      </c>
      <c r="AB44" s="1" t="s">
        <v>297</v>
      </c>
      <c r="AC44" s="1">
        <v>3</v>
      </c>
      <c r="AD44" s="1" t="s">
        <v>47</v>
      </c>
      <c r="AE44" s="1" t="s">
        <v>70</v>
      </c>
      <c r="AF44" s="1" t="s">
        <v>49</v>
      </c>
      <c r="AG44" s="1">
        <f t="shared" si="4"/>
        <v>0</v>
      </c>
      <c r="AH44" s="1">
        <f t="shared" si="4"/>
        <v>0</v>
      </c>
      <c r="AI44" s="1">
        <f t="shared" si="4"/>
        <v>0</v>
      </c>
      <c r="AJ44" s="1">
        <f t="shared" si="4"/>
        <v>1</v>
      </c>
      <c r="AK44" s="1">
        <f t="shared" si="4"/>
        <v>1</v>
      </c>
      <c r="AL44" s="1" t="s">
        <v>86</v>
      </c>
      <c r="AM44" s="1" t="s">
        <v>206</v>
      </c>
      <c r="AN44" s="1">
        <f t="shared" si="6"/>
        <v>1</v>
      </c>
      <c r="AO44" s="1">
        <f t="shared" si="6"/>
        <v>0</v>
      </c>
      <c r="AP44" s="1">
        <f t="shared" si="6"/>
        <v>1</v>
      </c>
      <c r="AQ44" s="1">
        <f t="shared" si="6"/>
        <v>0</v>
      </c>
      <c r="AR44" s="1">
        <f t="shared" si="6"/>
        <v>0</v>
      </c>
      <c r="AS44" s="1">
        <f t="shared" si="6"/>
        <v>0</v>
      </c>
      <c r="AT44" s="1">
        <f t="shared" si="7"/>
        <v>0</v>
      </c>
      <c r="AU44" s="1"/>
      <c r="AV44" s="1" t="s">
        <v>88</v>
      </c>
      <c r="AW44" s="1" t="s">
        <v>298</v>
      </c>
      <c r="BA44" s="1" t="s">
        <v>52</v>
      </c>
      <c r="BB44" s="1">
        <v>3</v>
      </c>
      <c r="BC44" s="1" t="s">
        <v>53</v>
      </c>
      <c r="BD44" s="1" t="s">
        <v>54</v>
      </c>
      <c r="BE44" s="1" t="s">
        <v>77</v>
      </c>
    </row>
    <row r="45" spans="1:57" ht="13">
      <c r="A45" s="1" t="s">
        <v>56</v>
      </c>
      <c r="B45" s="1" t="s">
        <v>39</v>
      </c>
      <c r="C45" s="1" t="s">
        <v>67</v>
      </c>
      <c r="D45" s="1" t="s">
        <v>57</v>
      </c>
      <c r="E45" s="1" t="s">
        <v>57</v>
      </c>
      <c r="F45" s="1" t="s">
        <v>41</v>
      </c>
      <c r="G45" s="1" t="s">
        <v>68</v>
      </c>
      <c r="H45" s="1">
        <f t="shared" si="3"/>
        <v>0</v>
      </c>
      <c r="I45" s="1">
        <f t="shared" si="3"/>
        <v>1</v>
      </c>
      <c r="J45" s="1">
        <f t="shared" si="3"/>
        <v>1</v>
      </c>
      <c r="K45" s="1">
        <f t="shared" si="3"/>
        <v>1</v>
      </c>
      <c r="L45" s="1">
        <f t="shared" si="3"/>
        <v>0</v>
      </c>
      <c r="M45" s="1">
        <v>5</v>
      </c>
      <c r="N45" s="1">
        <v>4</v>
      </c>
      <c r="O45" s="1">
        <v>3</v>
      </c>
      <c r="P45" s="1">
        <v>1</v>
      </c>
      <c r="Q45" s="1">
        <v>1</v>
      </c>
      <c r="R45" s="1">
        <v>1</v>
      </c>
      <c r="S45" s="1">
        <v>1</v>
      </c>
      <c r="T45" s="1">
        <v>3</v>
      </c>
      <c r="U45" s="1">
        <v>1</v>
      </c>
      <c r="V45" s="1">
        <v>1</v>
      </c>
      <c r="X45" s="1" t="s">
        <v>299</v>
      </c>
      <c r="Y45" s="1">
        <v>7</v>
      </c>
      <c r="Z45" s="2" t="s">
        <v>82</v>
      </c>
      <c r="AA45" s="1" t="s">
        <v>92</v>
      </c>
      <c r="AB45" s="1" t="s">
        <v>46</v>
      </c>
      <c r="AC45" s="1">
        <v>2</v>
      </c>
      <c r="AD45" s="1" t="s">
        <v>62</v>
      </c>
      <c r="AE45" s="1" t="s">
        <v>70</v>
      </c>
      <c r="AF45" s="1" t="s">
        <v>111</v>
      </c>
      <c r="AG45" s="1">
        <f t="shared" si="4"/>
        <v>0</v>
      </c>
      <c r="AH45" s="1">
        <f t="shared" si="4"/>
        <v>0</v>
      </c>
      <c r="AI45" s="1">
        <f t="shared" si="4"/>
        <v>1</v>
      </c>
      <c r="AJ45" s="1">
        <f t="shared" si="4"/>
        <v>0</v>
      </c>
      <c r="AK45" s="1">
        <f t="shared" si="4"/>
        <v>0</v>
      </c>
      <c r="AL45" s="1" t="s">
        <v>50</v>
      </c>
      <c r="AN45" s="1">
        <f t="shared" si="6"/>
        <v>0</v>
      </c>
      <c r="AO45" s="1">
        <f t="shared" si="6"/>
        <v>0</v>
      </c>
      <c r="AP45" s="1">
        <f t="shared" si="6"/>
        <v>0</v>
      </c>
      <c r="AQ45" s="1">
        <f t="shared" si="6"/>
        <v>0</v>
      </c>
      <c r="AR45" s="1">
        <f t="shared" si="6"/>
        <v>0</v>
      </c>
      <c r="AS45" s="1">
        <f t="shared" si="6"/>
        <v>0</v>
      </c>
      <c r="AT45" s="1">
        <f t="shared" si="7"/>
        <v>0</v>
      </c>
      <c r="AY45" s="1" t="s">
        <v>71</v>
      </c>
      <c r="BA45" s="1" t="s">
        <v>52</v>
      </c>
      <c r="BB45" s="1">
        <v>3</v>
      </c>
      <c r="BC45" s="1" t="s">
        <v>64</v>
      </c>
      <c r="BD45" s="1" t="s">
        <v>65</v>
      </c>
      <c r="BE45" s="1" t="s">
        <v>55</v>
      </c>
    </row>
    <row r="46" spans="1:57" ht="13">
      <c r="A46" s="1" t="s">
        <v>56</v>
      </c>
      <c r="B46" s="1" t="s">
        <v>39</v>
      </c>
      <c r="C46" s="1" t="s">
        <v>40</v>
      </c>
      <c r="D46" s="1" t="s">
        <v>67</v>
      </c>
      <c r="E46" s="1" t="s">
        <v>67</v>
      </c>
      <c r="F46" s="1" t="s">
        <v>67</v>
      </c>
      <c r="G46" s="1" t="s">
        <v>58</v>
      </c>
      <c r="H46" s="1">
        <f t="shared" si="3"/>
        <v>0</v>
      </c>
      <c r="I46" s="1">
        <f t="shared" si="3"/>
        <v>1</v>
      </c>
      <c r="J46" s="1">
        <f t="shared" si="3"/>
        <v>0</v>
      </c>
      <c r="K46" s="1">
        <f t="shared" si="3"/>
        <v>0</v>
      </c>
      <c r="L46" s="1">
        <f t="shared" si="3"/>
        <v>0</v>
      </c>
      <c r="M46" s="1">
        <v>5</v>
      </c>
      <c r="N46" s="1">
        <v>3</v>
      </c>
      <c r="O46" s="1">
        <v>4</v>
      </c>
      <c r="P46" s="1">
        <v>1</v>
      </c>
      <c r="Q46" s="1">
        <v>2</v>
      </c>
      <c r="R46" s="1">
        <v>1</v>
      </c>
      <c r="S46" s="1">
        <v>1</v>
      </c>
      <c r="T46" s="1">
        <v>1</v>
      </c>
      <c r="U46" s="1">
        <v>1</v>
      </c>
      <c r="V46" s="1">
        <v>1</v>
      </c>
      <c r="X46" s="1" t="s">
        <v>301</v>
      </c>
      <c r="Y46" s="1">
        <v>8</v>
      </c>
      <c r="Z46" s="1" t="s">
        <v>44</v>
      </c>
      <c r="AA46" s="1" t="s">
        <v>61</v>
      </c>
      <c r="AB46" s="1" t="s">
        <v>46</v>
      </c>
      <c r="AC46" s="1">
        <v>1</v>
      </c>
      <c r="AD46" s="1" t="s">
        <v>47</v>
      </c>
      <c r="AE46" s="1" t="s">
        <v>70</v>
      </c>
      <c r="AF46" s="1" t="s">
        <v>63</v>
      </c>
      <c r="AG46" s="1">
        <f t="shared" si="4"/>
        <v>0</v>
      </c>
      <c r="AH46" s="1">
        <f t="shared" si="4"/>
        <v>0</v>
      </c>
      <c r="AI46" s="1">
        <f t="shared" si="4"/>
        <v>0</v>
      </c>
      <c r="AJ46" s="1">
        <f t="shared" si="4"/>
        <v>1</v>
      </c>
      <c r="AK46" s="1">
        <f t="shared" si="4"/>
        <v>0</v>
      </c>
      <c r="AL46" s="1" t="s">
        <v>50</v>
      </c>
      <c r="AN46" s="1">
        <f t="shared" si="6"/>
        <v>0</v>
      </c>
      <c r="AO46" s="1">
        <f t="shared" si="6"/>
        <v>0</v>
      </c>
      <c r="AP46" s="1">
        <f t="shared" si="6"/>
        <v>0</v>
      </c>
      <c r="AQ46" s="1">
        <f t="shared" si="6"/>
        <v>0</v>
      </c>
      <c r="AR46" s="1">
        <f t="shared" si="6"/>
        <v>0</v>
      </c>
      <c r="AS46" s="1">
        <f t="shared" si="6"/>
        <v>0</v>
      </c>
      <c r="AT46" s="1">
        <f t="shared" si="7"/>
        <v>0</v>
      </c>
      <c r="AY46" s="1" t="s">
        <v>51</v>
      </c>
      <c r="BA46" s="1" t="s">
        <v>52</v>
      </c>
      <c r="BB46" s="1">
        <v>3</v>
      </c>
      <c r="BC46" s="1" t="s">
        <v>53</v>
      </c>
      <c r="BD46" s="1" t="s">
        <v>65</v>
      </c>
      <c r="BE46" s="1" t="s">
        <v>66</v>
      </c>
    </row>
    <row r="47" spans="1:57" ht="13">
      <c r="A47" s="1" t="s">
        <v>56</v>
      </c>
      <c r="B47" s="1" t="s">
        <v>39</v>
      </c>
      <c r="C47" s="1" t="s">
        <v>40</v>
      </c>
      <c r="D47" s="1" t="s">
        <v>41</v>
      </c>
      <c r="E47" s="1" t="s">
        <v>41</v>
      </c>
      <c r="F47" s="1" t="s">
        <v>39</v>
      </c>
      <c r="G47" s="1" t="s">
        <v>42</v>
      </c>
      <c r="H47" s="1">
        <f t="shared" si="3"/>
        <v>0</v>
      </c>
      <c r="I47" s="1">
        <f t="shared" si="3"/>
        <v>1</v>
      </c>
      <c r="J47" s="1">
        <f t="shared" si="3"/>
        <v>1</v>
      </c>
      <c r="K47" s="1">
        <f t="shared" si="3"/>
        <v>0</v>
      </c>
      <c r="L47" s="1">
        <f t="shared" si="3"/>
        <v>0</v>
      </c>
      <c r="M47" s="1">
        <v>3</v>
      </c>
      <c r="N47" s="1">
        <v>5</v>
      </c>
      <c r="O47" s="1">
        <v>5</v>
      </c>
      <c r="P47" s="1">
        <v>1</v>
      </c>
      <c r="Q47" s="1">
        <v>4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X47" s="1" t="s">
        <v>303</v>
      </c>
      <c r="Y47" s="1">
        <v>8</v>
      </c>
      <c r="Z47" s="1" t="s">
        <v>91</v>
      </c>
      <c r="AA47" s="1" t="s">
        <v>61</v>
      </c>
      <c r="AB47" s="1" t="s">
        <v>46</v>
      </c>
      <c r="AC47" s="1">
        <v>3</v>
      </c>
      <c r="AD47" s="1" t="s">
        <v>62</v>
      </c>
      <c r="AE47" s="1" t="s">
        <v>48</v>
      </c>
      <c r="AF47" s="1" t="s">
        <v>63</v>
      </c>
      <c r="AG47" s="1">
        <f t="shared" si="4"/>
        <v>0</v>
      </c>
      <c r="AH47" s="1">
        <f t="shared" si="4"/>
        <v>0</v>
      </c>
      <c r="AI47" s="1">
        <f t="shared" si="4"/>
        <v>0</v>
      </c>
      <c r="AJ47" s="1">
        <f t="shared" si="4"/>
        <v>1</v>
      </c>
      <c r="AK47" s="1">
        <f t="shared" si="4"/>
        <v>0</v>
      </c>
      <c r="AL47" s="1" t="s">
        <v>86</v>
      </c>
      <c r="AM47" s="1" t="s">
        <v>245</v>
      </c>
      <c r="AN47" s="1">
        <f t="shared" si="6"/>
        <v>1</v>
      </c>
      <c r="AO47" s="1">
        <f t="shared" si="6"/>
        <v>1</v>
      </c>
      <c r="AP47" s="1">
        <f t="shared" si="6"/>
        <v>1</v>
      </c>
      <c r="AQ47" s="1">
        <f t="shared" si="6"/>
        <v>0</v>
      </c>
      <c r="AR47" s="1">
        <f t="shared" si="6"/>
        <v>0</v>
      </c>
      <c r="AS47" s="1">
        <f t="shared" si="6"/>
        <v>0</v>
      </c>
      <c r="AT47" s="1">
        <f t="shared" si="7"/>
        <v>1</v>
      </c>
      <c r="AU47" s="1"/>
      <c r="AV47" s="1" t="s">
        <v>88</v>
      </c>
      <c r="AW47" s="1" t="s">
        <v>304</v>
      </c>
      <c r="BA47" s="1" t="s">
        <v>52</v>
      </c>
      <c r="BB47" s="1">
        <v>3</v>
      </c>
      <c r="BC47" s="1" t="s">
        <v>53</v>
      </c>
      <c r="BD47" s="1" t="s">
        <v>65</v>
      </c>
      <c r="BE47" s="1" t="s">
        <v>55</v>
      </c>
    </row>
    <row r="48" spans="1:57" ht="13">
      <c r="A48" s="1" t="s">
        <v>56</v>
      </c>
      <c r="B48" s="1" t="s">
        <v>39</v>
      </c>
      <c r="C48" s="1" t="s">
        <v>41</v>
      </c>
      <c r="D48" s="1" t="s">
        <v>40</v>
      </c>
      <c r="E48" s="1" t="s">
        <v>40</v>
      </c>
      <c r="F48" s="1" t="s">
        <v>41</v>
      </c>
      <c r="G48" s="1" t="s">
        <v>42</v>
      </c>
      <c r="H48" s="1">
        <f t="shared" si="3"/>
        <v>0</v>
      </c>
      <c r="I48" s="1">
        <f t="shared" si="3"/>
        <v>1</v>
      </c>
      <c r="J48" s="1">
        <f t="shared" si="3"/>
        <v>1</v>
      </c>
      <c r="K48" s="1">
        <f t="shared" si="3"/>
        <v>0</v>
      </c>
      <c r="L48" s="1">
        <f t="shared" si="3"/>
        <v>0</v>
      </c>
      <c r="M48" s="1">
        <v>3</v>
      </c>
      <c r="N48" s="1">
        <v>3</v>
      </c>
      <c r="O48" s="1">
        <v>3</v>
      </c>
      <c r="P48" s="1">
        <v>1</v>
      </c>
      <c r="Q48" s="1">
        <v>5</v>
      </c>
      <c r="R48" s="1">
        <v>1</v>
      </c>
      <c r="S48" s="1">
        <v>1</v>
      </c>
      <c r="T48" s="1">
        <v>1</v>
      </c>
      <c r="U48" s="1">
        <v>1</v>
      </c>
      <c r="V48" s="1">
        <v>1</v>
      </c>
      <c r="X48" s="1" t="s">
        <v>312</v>
      </c>
      <c r="Y48" s="1">
        <v>8</v>
      </c>
      <c r="Z48" s="1" t="s">
        <v>44</v>
      </c>
      <c r="AA48" s="1" t="s">
        <v>61</v>
      </c>
      <c r="AB48" s="1" t="s">
        <v>46</v>
      </c>
      <c r="AC48" s="1">
        <v>2</v>
      </c>
      <c r="AD48" s="1" t="s">
        <v>62</v>
      </c>
      <c r="AE48" s="1" t="s">
        <v>48</v>
      </c>
      <c r="AF48" s="1" t="s">
        <v>111</v>
      </c>
      <c r="AG48" s="1">
        <f t="shared" si="4"/>
        <v>0</v>
      </c>
      <c r="AH48" s="1">
        <f t="shared" si="4"/>
        <v>0</v>
      </c>
      <c r="AI48" s="1">
        <f t="shared" si="4"/>
        <v>1</v>
      </c>
      <c r="AJ48" s="1">
        <f t="shared" si="4"/>
        <v>0</v>
      </c>
      <c r="AK48" s="1">
        <f t="shared" si="4"/>
        <v>0</v>
      </c>
      <c r="AL48" s="1" t="s">
        <v>86</v>
      </c>
      <c r="AM48" s="1" t="s">
        <v>313</v>
      </c>
      <c r="AN48" s="1">
        <f t="shared" si="6"/>
        <v>1</v>
      </c>
      <c r="AO48" s="1">
        <f t="shared" si="6"/>
        <v>0</v>
      </c>
      <c r="AP48" s="1">
        <f t="shared" si="6"/>
        <v>0</v>
      </c>
      <c r="AQ48" s="1">
        <f t="shared" si="6"/>
        <v>1</v>
      </c>
      <c r="AR48" s="1">
        <f t="shared" si="6"/>
        <v>1</v>
      </c>
      <c r="AS48" s="1">
        <f t="shared" si="6"/>
        <v>0</v>
      </c>
      <c r="AT48" s="1">
        <f t="shared" si="7"/>
        <v>0</v>
      </c>
      <c r="AU48" s="1"/>
      <c r="AV48" s="1" t="s">
        <v>88</v>
      </c>
      <c r="AW48" s="1" t="s">
        <v>176</v>
      </c>
      <c r="BA48" s="1" t="s">
        <v>52</v>
      </c>
      <c r="BB48" s="1">
        <v>3</v>
      </c>
      <c r="BC48" s="1" t="s">
        <v>53</v>
      </c>
      <c r="BD48" s="1" t="s">
        <v>65</v>
      </c>
      <c r="BE48" s="1" t="s">
        <v>77</v>
      </c>
    </row>
    <row r="49" spans="1:57" ht="13">
      <c r="A49" s="1" t="s">
        <v>56</v>
      </c>
      <c r="B49" s="1" t="s">
        <v>39</v>
      </c>
      <c r="C49" s="1" t="s">
        <v>41</v>
      </c>
      <c r="D49" s="1" t="s">
        <v>67</v>
      </c>
      <c r="E49" s="1" t="s">
        <v>39</v>
      </c>
      <c r="F49" s="1" t="s">
        <v>67</v>
      </c>
      <c r="G49" s="1" t="s">
        <v>58</v>
      </c>
      <c r="H49" s="1">
        <f t="shared" si="3"/>
        <v>0</v>
      </c>
      <c r="I49" s="1">
        <f t="shared" si="3"/>
        <v>1</v>
      </c>
      <c r="J49" s="1">
        <f t="shared" si="3"/>
        <v>0</v>
      </c>
      <c r="K49" s="1">
        <f t="shared" si="3"/>
        <v>0</v>
      </c>
      <c r="L49" s="1">
        <f t="shared" si="3"/>
        <v>0</v>
      </c>
      <c r="M49" s="1">
        <v>5</v>
      </c>
      <c r="O49" s="1">
        <v>3</v>
      </c>
      <c r="X49" s="1" t="s">
        <v>314</v>
      </c>
      <c r="Y49" s="1">
        <v>6</v>
      </c>
      <c r="Z49" s="1" t="s">
        <v>44</v>
      </c>
      <c r="AA49" s="1" t="s">
        <v>61</v>
      </c>
      <c r="AB49" s="1" t="s">
        <v>93</v>
      </c>
      <c r="AC49" s="1">
        <v>2</v>
      </c>
      <c r="AD49" s="1" t="s">
        <v>62</v>
      </c>
      <c r="AE49" s="1" t="s">
        <v>70</v>
      </c>
      <c r="AF49" s="1" t="s">
        <v>63</v>
      </c>
      <c r="AG49" s="1">
        <f t="shared" si="4"/>
        <v>0</v>
      </c>
      <c r="AH49" s="1">
        <f t="shared" si="4"/>
        <v>0</v>
      </c>
      <c r="AI49" s="1">
        <f t="shared" si="4"/>
        <v>0</v>
      </c>
      <c r="AJ49" s="1">
        <f t="shared" si="4"/>
        <v>1</v>
      </c>
      <c r="AK49" s="1">
        <f t="shared" si="4"/>
        <v>0</v>
      </c>
      <c r="AL49" s="1" t="s">
        <v>86</v>
      </c>
      <c r="AM49" s="1" t="s">
        <v>274</v>
      </c>
      <c r="AN49" s="1">
        <f t="shared" si="6"/>
        <v>1</v>
      </c>
      <c r="AO49" s="1">
        <f t="shared" si="6"/>
        <v>1</v>
      </c>
      <c r="AP49" s="1">
        <f t="shared" si="6"/>
        <v>0</v>
      </c>
      <c r="AQ49" s="1">
        <f t="shared" si="6"/>
        <v>0</v>
      </c>
      <c r="AR49" s="1">
        <f t="shared" si="6"/>
        <v>0</v>
      </c>
      <c r="AS49" s="1">
        <f t="shared" si="6"/>
        <v>0</v>
      </c>
      <c r="AT49" s="1">
        <f t="shared" si="7"/>
        <v>0</v>
      </c>
      <c r="AU49" s="1"/>
      <c r="AV49" s="1" t="s">
        <v>88</v>
      </c>
      <c r="AW49" s="1" t="s">
        <v>315</v>
      </c>
      <c r="BA49" s="1" t="s">
        <v>260</v>
      </c>
      <c r="BB49" s="1">
        <v>4</v>
      </c>
      <c r="BC49" s="1" t="s">
        <v>64</v>
      </c>
      <c r="BD49" s="1" t="s">
        <v>54</v>
      </c>
      <c r="BE49" s="1" t="s">
        <v>66</v>
      </c>
    </row>
    <row r="50" spans="1:57" ht="13">
      <c r="A50" s="1" t="s">
        <v>56</v>
      </c>
      <c r="B50" s="1" t="s">
        <v>39</v>
      </c>
      <c r="C50" s="1" t="s">
        <v>39</v>
      </c>
      <c r="D50" s="1" t="s">
        <v>57</v>
      </c>
      <c r="E50" s="1" t="s">
        <v>57</v>
      </c>
      <c r="F50" s="1" t="s">
        <v>57</v>
      </c>
      <c r="G50" s="1" t="s">
        <v>58</v>
      </c>
      <c r="H50" s="1">
        <f t="shared" si="3"/>
        <v>0</v>
      </c>
      <c r="I50" s="1">
        <f t="shared" si="3"/>
        <v>1</v>
      </c>
      <c r="J50" s="1">
        <f t="shared" si="3"/>
        <v>0</v>
      </c>
      <c r="K50" s="1">
        <f t="shared" si="3"/>
        <v>0</v>
      </c>
      <c r="L50" s="1">
        <f t="shared" si="3"/>
        <v>0</v>
      </c>
      <c r="M50" s="1">
        <v>4</v>
      </c>
      <c r="N50" s="1">
        <v>1</v>
      </c>
      <c r="O50" s="1">
        <v>4</v>
      </c>
      <c r="P50" s="1">
        <v>1</v>
      </c>
      <c r="Q50" s="1">
        <v>3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X50" s="1" t="s">
        <v>318</v>
      </c>
      <c r="Y50" s="1">
        <v>8</v>
      </c>
      <c r="Z50" s="1" t="s">
        <v>44</v>
      </c>
      <c r="AA50" s="1" t="s">
        <v>61</v>
      </c>
      <c r="AB50" s="1" t="s">
        <v>46</v>
      </c>
      <c r="AC50" s="1">
        <v>1</v>
      </c>
      <c r="AD50" s="1" t="s">
        <v>47</v>
      </c>
      <c r="AE50" s="1" t="s">
        <v>74</v>
      </c>
      <c r="AF50" s="1" t="s">
        <v>319</v>
      </c>
      <c r="AG50" s="1">
        <f t="shared" si="4"/>
        <v>0</v>
      </c>
      <c r="AH50" s="1">
        <f t="shared" si="4"/>
        <v>0</v>
      </c>
      <c r="AI50" s="1">
        <f t="shared" si="4"/>
        <v>1</v>
      </c>
      <c r="AJ50" s="1">
        <f t="shared" si="4"/>
        <v>1</v>
      </c>
      <c r="AK50" s="1">
        <f t="shared" si="4"/>
        <v>1</v>
      </c>
      <c r="AL50" s="1" t="s">
        <v>50</v>
      </c>
      <c r="AN50" s="1">
        <f t="shared" si="6"/>
        <v>0</v>
      </c>
      <c r="AO50" s="1">
        <f t="shared" si="6"/>
        <v>0</v>
      </c>
      <c r="AP50" s="1">
        <f t="shared" si="6"/>
        <v>0</v>
      </c>
      <c r="AQ50" s="1">
        <f t="shared" si="6"/>
        <v>0</v>
      </c>
      <c r="AR50" s="1">
        <f t="shared" si="6"/>
        <v>0</v>
      </c>
      <c r="AS50" s="1">
        <f t="shared" si="6"/>
        <v>0</v>
      </c>
      <c r="AT50" s="1">
        <f t="shared" si="7"/>
        <v>0</v>
      </c>
      <c r="AY50" s="1" t="s">
        <v>71</v>
      </c>
      <c r="BA50" s="1" t="s">
        <v>260</v>
      </c>
      <c r="BB50" s="1">
        <v>4</v>
      </c>
      <c r="BC50" s="1" t="s">
        <v>53</v>
      </c>
      <c r="BD50" s="1" t="s">
        <v>268</v>
      </c>
      <c r="BE50" s="1" t="s">
        <v>66</v>
      </c>
    </row>
    <row r="51" spans="1:57" ht="13">
      <c r="A51" s="1" t="s">
        <v>56</v>
      </c>
      <c r="B51" s="1" t="s">
        <v>39</v>
      </c>
      <c r="C51" s="1" t="s">
        <v>40</v>
      </c>
      <c r="D51" s="1" t="s">
        <v>41</v>
      </c>
      <c r="E51" s="1" t="s">
        <v>67</v>
      </c>
      <c r="F51" s="1" t="s">
        <v>41</v>
      </c>
      <c r="G51" s="1" t="s">
        <v>42</v>
      </c>
      <c r="H51" s="1">
        <f t="shared" si="3"/>
        <v>0</v>
      </c>
      <c r="I51" s="1">
        <f t="shared" si="3"/>
        <v>1</v>
      </c>
      <c r="J51" s="1">
        <f t="shared" si="3"/>
        <v>1</v>
      </c>
      <c r="K51" s="1">
        <f t="shared" si="3"/>
        <v>0</v>
      </c>
      <c r="L51" s="1">
        <f t="shared" si="3"/>
        <v>0</v>
      </c>
      <c r="M51" s="1">
        <v>2</v>
      </c>
      <c r="N51" s="1">
        <v>5</v>
      </c>
      <c r="O51" s="1">
        <v>4</v>
      </c>
      <c r="P51" s="1">
        <v>1</v>
      </c>
      <c r="Q51" s="1">
        <v>2</v>
      </c>
      <c r="R51" s="1">
        <v>1</v>
      </c>
      <c r="S51" s="1">
        <v>2</v>
      </c>
      <c r="T51" s="1">
        <v>1</v>
      </c>
      <c r="U51" s="1">
        <v>1</v>
      </c>
      <c r="V51" s="1">
        <v>1</v>
      </c>
      <c r="X51" s="1" t="s">
        <v>324</v>
      </c>
      <c r="Y51" s="1">
        <v>6</v>
      </c>
      <c r="Z51" s="1" t="s">
        <v>44</v>
      </c>
      <c r="AA51" s="1" t="s">
        <v>61</v>
      </c>
      <c r="AB51" s="1" t="s">
        <v>46</v>
      </c>
      <c r="AC51" s="1">
        <v>3</v>
      </c>
      <c r="AD51" s="1" t="s">
        <v>62</v>
      </c>
      <c r="AE51" s="1" t="s">
        <v>74</v>
      </c>
      <c r="AF51" s="1" t="s">
        <v>63</v>
      </c>
      <c r="AG51" s="1">
        <f t="shared" si="4"/>
        <v>0</v>
      </c>
      <c r="AH51" s="1">
        <f t="shared" si="4"/>
        <v>0</v>
      </c>
      <c r="AI51" s="1">
        <f t="shared" si="4"/>
        <v>0</v>
      </c>
      <c r="AJ51" s="1">
        <f t="shared" si="4"/>
        <v>1</v>
      </c>
      <c r="AK51" s="1">
        <f t="shared" si="4"/>
        <v>0</v>
      </c>
      <c r="AL51" s="1" t="s">
        <v>50</v>
      </c>
      <c r="AN51" s="1">
        <f t="shared" si="6"/>
        <v>0</v>
      </c>
      <c r="AO51" s="1">
        <f t="shared" si="6"/>
        <v>0</v>
      </c>
      <c r="AP51" s="1">
        <f t="shared" si="6"/>
        <v>0</v>
      </c>
      <c r="AQ51" s="1">
        <f t="shared" si="6"/>
        <v>0</v>
      </c>
      <c r="AR51" s="1">
        <f t="shared" si="6"/>
        <v>0</v>
      </c>
      <c r="AS51" s="1">
        <f t="shared" si="6"/>
        <v>0</v>
      </c>
      <c r="AT51" s="1">
        <f t="shared" si="7"/>
        <v>0</v>
      </c>
      <c r="AY51" s="1" t="s">
        <v>51</v>
      </c>
      <c r="BA51" s="1" t="s">
        <v>52</v>
      </c>
      <c r="BB51" s="1">
        <v>3</v>
      </c>
      <c r="BC51" s="1" t="s">
        <v>53</v>
      </c>
      <c r="BD51" s="1" t="s">
        <v>65</v>
      </c>
      <c r="BE51" s="1" t="s">
        <v>66</v>
      </c>
    </row>
    <row r="52" spans="1:57" ht="13">
      <c r="A52" s="1" t="s">
        <v>56</v>
      </c>
      <c r="B52" s="1" t="s">
        <v>39</v>
      </c>
      <c r="C52" s="1" t="s">
        <v>41</v>
      </c>
      <c r="D52" s="1" t="s">
        <v>39</v>
      </c>
      <c r="E52" s="1" t="s">
        <v>39</v>
      </c>
      <c r="F52" s="1" t="s">
        <v>41</v>
      </c>
      <c r="G52" s="1" t="s">
        <v>42</v>
      </c>
      <c r="H52" s="1">
        <f t="shared" si="3"/>
        <v>0</v>
      </c>
      <c r="I52" s="1">
        <f t="shared" si="3"/>
        <v>1</v>
      </c>
      <c r="J52" s="1">
        <f t="shared" si="3"/>
        <v>1</v>
      </c>
      <c r="K52" s="1">
        <f t="shared" si="3"/>
        <v>0</v>
      </c>
      <c r="L52" s="1">
        <f t="shared" si="3"/>
        <v>0</v>
      </c>
      <c r="M52" s="1">
        <v>3</v>
      </c>
      <c r="N52" s="1">
        <v>5</v>
      </c>
      <c r="O52" s="1">
        <v>4</v>
      </c>
      <c r="P52" s="1">
        <v>1</v>
      </c>
      <c r="Q52" s="1">
        <v>2</v>
      </c>
      <c r="R52" s="1">
        <v>1</v>
      </c>
      <c r="S52" s="1">
        <v>1</v>
      </c>
      <c r="T52" s="1">
        <v>2</v>
      </c>
      <c r="U52" s="1">
        <v>1</v>
      </c>
      <c r="V52" s="1">
        <v>1</v>
      </c>
      <c r="W52" s="1" t="s">
        <v>59</v>
      </c>
      <c r="X52" s="1" t="s">
        <v>328</v>
      </c>
      <c r="Y52" s="1">
        <v>8</v>
      </c>
      <c r="Z52" s="2" t="s">
        <v>82</v>
      </c>
      <c r="AA52" s="1" t="s">
        <v>45</v>
      </c>
      <c r="AB52" s="1" t="s">
        <v>46</v>
      </c>
      <c r="AC52" s="1">
        <v>3</v>
      </c>
      <c r="AD52" s="1" t="s">
        <v>62</v>
      </c>
      <c r="AE52" s="1" t="s">
        <v>48</v>
      </c>
      <c r="AF52" s="1" t="s">
        <v>179</v>
      </c>
      <c r="AG52" s="1">
        <f t="shared" si="4"/>
        <v>1</v>
      </c>
      <c r="AH52" s="1">
        <f t="shared" si="4"/>
        <v>0</v>
      </c>
      <c r="AI52" s="1">
        <f t="shared" si="4"/>
        <v>1</v>
      </c>
      <c r="AJ52" s="1">
        <f t="shared" si="4"/>
        <v>0</v>
      </c>
      <c r="AK52" s="1">
        <f t="shared" si="4"/>
        <v>0</v>
      </c>
      <c r="AL52" s="1" t="s">
        <v>86</v>
      </c>
      <c r="AM52" s="1" t="s">
        <v>329</v>
      </c>
      <c r="AN52" s="1">
        <f t="shared" si="6"/>
        <v>1</v>
      </c>
      <c r="AO52" s="1">
        <f t="shared" si="6"/>
        <v>0</v>
      </c>
      <c r="AP52" s="1">
        <f t="shared" si="6"/>
        <v>0</v>
      </c>
      <c r="AQ52" s="1">
        <f t="shared" si="6"/>
        <v>0</v>
      </c>
      <c r="AR52" s="1">
        <f t="shared" si="6"/>
        <v>0</v>
      </c>
      <c r="AS52" s="1">
        <f t="shared" si="6"/>
        <v>0</v>
      </c>
      <c r="AT52" s="1">
        <f t="shared" si="7"/>
        <v>0</v>
      </c>
      <c r="AU52" s="1"/>
      <c r="AV52" s="1" t="s">
        <v>88</v>
      </c>
      <c r="AW52" s="1" t="s">
        <v>330</v>
      </c>
      <c r="BA52" s="1" t="s">
        <v>260</v>
      </c>
      <c r="BB52" s="1">
        <v>4</v>
      </c>
      <c r="BC52" s="1" t="s">
        <v>64</v>
      </c>
      <c r="BD52" s="1" t="s">
        <v>65</v>
      </c>
      <c r="BE52" s="1" t="s">
        <v>66</v>
      </c>
    </row>
    <row r="53" spans="1:57" ht="13">
      <c r="A53" s="1" t="s">
        <v>56</v>
      </c>
      <c r="B53" s="1" t="s">
        <v>39</v>
      </c>
      <c r="C53" s="1" t="s">
        <v>41</v>
      </c>
      <c r="D53" s="1" t="s">
        <v>39</v>
      </c>
      <c r="E53" s="1" t="s">
        <v>40</v>
      </c>
      <c r="F53" s="1" t="s">
        <v>41</v>
      </c>
      <c r="G53" s="1" t="s">
        <v>331</v>
      </c>
      <c r="H53" s="1">
        <f t="shared" si="3"/>
        <v>0</v>
      </c>
      <c r="I53" s="1">
        <f t="shared" si="3"/>
        <v>0</v>
      </c>
      <c r="J53" s="1">
        <f t="shared" si="3"/>
        <v>1</v>
      </c>
      <c r="K53" s="1">
        <f t="shared" si="3"/>
        <v>0</v>
      </c>
      <c r="L53" s="1">
        <f t="shared" si="3"/>
        <v>0</v>
      </c>
      <c r="M53" s="1">
        <v>5</v>
      </c>
      <c r="N53" s="1">
        <v>5</v>
      </c>
      <c r="O53" s="1">
        <v>3</v>
      </c>
      <c r="Q53" s="1">
        <v>2</v>
      </c>
      <c r="X53" s="1" t="s">
        <v>332</v>
      </c>
      <c r="Y53" s="1">
        <v>9</v>
      </c>
      <c r="Z53" s="2" t="s">
        <v>82</v>
      </c>
      <c r="AA53" s="1" t="s">
        <v>45</v>
      </c>
      <c r="AB53" s="1" t="s">
        <v>46</v>
      </c>
      <c r="AC53" s="1">
        <v>3</v>
      </c>
      <c r="AD53" s="1" t="s">
        <v>47</v>
      </c>
      <c r="AE53" s="1" t="s">
        <v>70</v>
      </c>
      <c r="AF53" s="1" t="s">
        <v>63</v>
      </c>
      <c r="AG53" s="1">
        <f t="shared" si="4"/>
        <v>0</v>
      </c>
      <c r="AH53" s="1">
        <f t="shared" si="4"/>
        <v>0</v>
      </c>
      <c r="AI53" s="1">
        <f t="shared" si="4"/>
        <v>0</v>
      </c>
      <c r="AJ53" s="1">
        <f t="shared" si="4"/>
        <v>1</v>
      </c>
      <c r="AK53" s="1">
        <f t="shared" si="4"/>
        <v>0</v>
      </c>
      <c r="AL53" s="1" t="s">
        <v>50</v>
      </c>
      <c r="AN53" s="1">
        <f t="shared" si="6"/>
        <v>0</v>
      </c>
      <c r="AO53" s="1">
        <f t="shared" si="6"/>
        <v>0</v>
      </c>
      <c r="AP53" s="1">
        <f t="shared" si="6"/>
        <v>0</v>
      </c>
      <c r="AQ53" s="1">
        <f t="shared" si="6"/>
        <v>0</v>
      </c>
      <c r="AR53" s="1">
        <f t="shared" si="6"/>
        <v>0</v>
      </c>
      <c r="AS53" s="1">
        <f t="shared" si="6"/>
        <v>0</v>
      </c>
      <c r="AT53" s="1">
        <f t="shared" si="7"/>
        <v>0</v>
      </c>
      <c r="AY53" s="1" t="s">
        <v>71</v>
      </c>
      <c r="BA53" s="1" t="s">
        <v>52</v>
      </c>
      <c r="BB53" s="1">
        <v>3</v>
      </c>
      <c r="BC53" s="1" t="s">
        <v>53</v>
      </c>
      <c r="BD53" s="1" t="s">
        <v>65</v>
      </c>
      <c r="BE53" s="1" t="s">
        <v>77</v>
      </c>
    </row>
    <row r="54" spans="1:57" ht="13">
      <c r="A54" s="1" t="s">
        <v>56</v>
      </c>
      <c r="B54" s="1" t="s">
        <v>39</v>
      </c>
      <c r="C54" s="1" t="s">
        <v>41</v>
      </c>
      <c r="D54" s="1" t="s">
        <v>57</v>
      </c>
      <c r="E54" s="1" t="s">
        <v>67</v>
      </c>
      <c r="F54" s="1" t="s">
        <v>39</v>
      </c>
      <c r="G54" s="1" t="s">
        <v>117</v>
      </c>
      <c r="H54" s="1">
        <f t="shared" si="3"/>
        <v>0</v>
      </c>
      <c r="I54" s="1">
        <f t="shared" si="3"/>
        <v>1</v>
      </c>
      <c r="J54" s="1">
        <f t="shared" si="3"/>
        <v>1</v>
      </c>
      <c r="K54" s="1">
        <f t="shared" si="3"/>
        <v>0</v>
      </c>
      <c r="L54" s="1">
        <f t="shared" si="3"/>
        <v>0</v>
      </c>
      <c r="M54" s="1">
        <v>5</v>
      </c>
      <c r="N54" s="1">
        <v>5</v>
      </c>
      <c r="O54" s="1">
        <v>5</v>
      </c>
      <c r="P54" s="1">
        <v>1</v>
      </c>
      <c r="Q54" s="1">
        <v>1</v>
      </c>
      <c r="R54" s="1">
        <v>4</v>
      </c>
      <c r="S54" s="1">
        <v>5</v>
      </c>
      <c r="T54" s="1">
        <v>1</v>
      </c>
      <c r="U54" s="1">
        <v>1</v>
      </c>
      <c r="V54" s="1">
        <v>1</v>
      </c>
      <c r="X54" s="1" t="s">
        <v>333</v>
      </c>
      <c r="Y54" s="1">
        <v>8</v>
      </c>
      <c r="Z54" s="1" t="s">
        <v>84</v>
      </c>
      <c r="AA54" s="1" t="s">
        <v>45</v>
      </c>
      <c r="AB54" s="1" t="s">
        <v>46</v>
      </c>
      <c r="AC54" s="1">
        <v>3</v>
      </c>
      <c r="AD54" s="1" t="s">
        <v>62</v>
      </c>
      <c r="AE54" s="1" t="s">
        <v>79</v>
      </c>
      <c r="AF54" s="1" t="s">
        <v>49</v>
      </c>
      <c r="AG54" s="1">
        <f t="shared" si="4"/>
        <v>0</v>
      </c>
      <c r="AH54" s="1">
        <f t="shared" si="4"/>
        <v>0</v>
      </c>
      <c r="AI54" s="1">
        <f t="shared" si="4"/>
        <v>0</v>
      </c>
      <c r="AJ54" s="1">
        <f t="shared" si="4"/>
        <v>1</v>
      </c>
      <c r="AK54" s="1">
        <f t="shared" si="4"/>
        <v>1</v>
      </c>
      <c r="AL54" s="1" t="s">
        <v>50</v>
      </c>
      <c r="AN54" s="1">
        <f t="shared" si="6"/>
        <v>0</v>
      </c>
      <c r="AO54" s="1">
        <f t="shared" si="6"/>
        <v>0</v>
      </c>
      <c r="AP54" s="1">
        <f t="shared" si="6"/>
        <v>0</v>
      </c>
      <c r="AQ54" s="1">
        <f t="shared" si="6"/>
        <v>0</v>
      </c>
      <c r="AR54" s="1">
        <f t="shared" si="6"/>
        <v>0</v>
      </c>
      <c r="AS54" s="1">
        <f t="shared" si="6"/>
        <v>0</v>
      </c>
      <c r="AT54" s="1">
        <f t="shared" si="7"/>
        <v>0</v>
      </c>
      <c r="AY54" s="1" t="s">
        <v>51</v>
      </c>
      <c r="BA54" s="1" t="s">
        <v>52</v>
      </c>
      <c r="BB54" s="1">
        <v>3</v>
      </c>
      <c r="BC54" s="1" t="s">
        <v>64</v>
      </c>
      <c r="BD54" s="1" t="s">
        <v>65</v>
      </c>
      <c r="BE54" s="1" t="s">
        <v>55</v>
      </c>
    </row>
    <row r="55" spans="1:57" ht="13">
      <c r="A55" s="1" t="s">
        <v>56</v>
      </c>
      <c r="B55" s="1" t="s">
        <v>39</v>
      </c>
      <c r="C55" s="1" t="s">
        <v>40</v>
      </c>
      <c r="D55" s="1" t="s">
        <v>40</v>
      </c>
      <c r="E55" s="1" t="s">
        <v>40</v>
      </c>
      <c r="F55" s="1" t="s">
        <v>41</v>
      </c>
      <c r="G55" s="1" t="s">
        <v>58</v>
      </c>
      <c r="H55" s="1">
        <f t="shared" si="3"/>
        <v>0</v>
      </c>
      <c r="I55" s="1">
        <f t="shared" si="3"/>
        <v>1</v>
      </c>
      <c r="J55" s="1">
        <f t="shared" si="3"/>
        <v>0</v>
      </c>
      <c r="K55" s="1">
        <f t="shared" si="3"/>
        <v>0</v>
      </c>
      <c r="L55" s="1">
        <f t="shared" si="3"/>
        <v>0</v>
      </c>
      <c r="M55" s="1">
        <v>5</v>
      </c>
      <c r="N55" s="1">
        <v>5</v>
      </c>
      <c r="O55" s="1">
        <v>2</v>
      </c>
      <c r="P55" s="1">
        <v>1</v>
      </c>
      <c r="Q55" s="1">
        <v>1</v>
      </c>
      <c r="R55" s="1">
        <v>1</v>
      </c>
      <c r="S55" s="1">
        <v>1</v>
      </c>
      <c r="T55" s="1">
        <v>1</v>
      </c>
      <c r="U55" s="1">
        <v>1</v>
      </c>
      <c r="V55" s="1">
        <v>1</v>
      </c>
      <c r="X55" s="1" t="s">
        <v>336</v>
      </c>
      <c r="Y55" s="1">
        <v>9</v>
      </c>
      <c r="Z55" s="2" t="s">
        <v>82</v>
      </c>
      <c r="AA55" s="1" t="s">
        <v>45</v>
      </c>
      <c r="AB55" s="1" t="s">
        <v>46</v>
      </c>
      <c r="AC55" s="1">
        <v>3</v>
      </c>
      <c r="AD55" s="1" t="s">
        <v>62</v>
      </c>
      <c r="AE55" s="1" t="s">
        <v>48</v>
      </c>
      <c r="AF55" s="1" t="s">
        <v>158</v>
      </c>
      <c r="AG55" s="1">
        <f t="shared" si="4"/>
        <v>0</v>
      </c>
      <c r="AH55" s="1">
        <f t="shared" si="4"/>
        <v>1</v>
      </c>
      <c r="AI55" s="1">
        <f t="shared" si="4"/>
        <v>0</v>
      </c>
      <c r="AJ55" s="1">
        <f t="shared" si="4"/>
        <v>0</v>
      </c>
      <c r="AK55" s="1">
        <f t="shared" si="4"/>
        <v>0</v>
      </c>
      <c r="AL55" s="1" t="s">
        <v>86</v>
      </c>
      <c r="AM55" s="1" t="s">
        <v>102</v>
      </c>
      <c r="AN55" s="1">
        <f t="shared" si="6"/>
        <v>0</v>
      </c>
      <c r="AO55" s="1">
        <f t="shared" si="6"/>
        <v>1</v>
      </c>
      <c r="AP55" s="1">
        <f t="shared" si="6"/>
        <v>0</v>
      </c>
      <c r="AQ55" s="1">
        <f t="shared" si="6"/>
        <v>0</v>
      </c>
      <c r="AR55" s="1">
        <f t="shared" si="6"/>
        <v>0</v>
      </c>
      <c r="AS55" s="1">
        <f t="shared" si="6"/>
        <v>0</v>
      </c>
      <c r="AT55" s="1">
        <f t="shared" si="7"/>
        <v>0</v>
      </c>
      <c r="AU55" s="1"/>
      <c r="AV55" s="1" t="s">
        <v>88</v>
      </c>
      <c r="AW55" s="1" t="s">
        <v>337</v>
      </c>
      <c r="BA55" s="1" t="s">
        <v>52</v>
      </c>
      <c r="BB55" s="1">
        <v>3</v>
      </c>
      <c r="BC55" s="1" t="s">
        <v>53</v>
      </c>
      <c r="BD55" s="1" t="s">
        <v>65</v>
      </c>
      <c r="BE55" s="1" t="s">
        <v>72</v>
      </c>
    </row>
    <row r="56" spans="1:57" ht="13">
      <c r="A56" s="1" t="s">
        <v>56</v>
      </c>
      <c r="B56" s="1" t="s">
        <v>39</v>
      </c>
      <c r="C56" s="1" t="s">
        <v>40</v>
      </c>
      <c r="D56" s="1" t="s">
        <v>40</v>
      </c>
      <c r="E56" s="1" t="s">
        <v>41</v>
      </c>
      <c r="F56" s="1" t="s">
        <v>67</v>
      </c>
      <c r="G56" s="1" t="s">
        <v>42</v>
      </c>
      <c r="H56" s="1">
        <f t="shared" si="3"/>
        <v>0</v>
      </c>
      <c r="I56" s="1">
        <f t="shared" si="3"/>
        <v>1</v>
      </c>
      <c r="J56" s="1">
        <f t="shared" si="3"/>
        <v>1</v>
      </c>
      <c r="K56" s="1">
        <f t="shared" si="3"/>
        <v>0</v>
      </c>
      <c r="L56" s="1">
        <f t="shared" si="3"/>
        <v>0</v>
      </c>
      <c r="M56" s="1">
        <v>3</v>
      </c>
      <c r="N56" s="1">
        <v>5</v>
      </c>
      <c r="O56" s="1">
        <v>2</v>
      </c>
      <c r="P56" s="1">
        <v>4</v>
      </c>
      <c r="Q56" s="1">
        <v>2</v>
      </c>
      <c r="R56" s="1">
        <v>1</v>
      </c>
      <c r="T56" s="1">
        <v>2</v>
      </c>
      <c r="W56" s="1" t="s">
        <v>340</v>
      </c>
      <c r="X56" s="1" t="s">
        <v>341</v>
      </c>
      <c r="Y56" s="1">
        <v>8</v>
      </c>
      <c r="Z56" s="1" t="s">
        <v>44</v>
      </c>
      <c r="AA56" s="1" t="s">
        <v>45</v>
      </c>
      <c r="AB56" s="1" t="s">
        <v>46</v>
      </c>
      <c r="AC56" s="1">
        <v>2</v>
      </c>
      <c r="AD56" s="1" t="s">
        <v>62</v>
      </c>
      <c r="AE56" s="1" t="s">
        <v>48</v>
      </c>
      <c r="AF56" s="1" t="s">
        <v>175</v>
      </c>
      <c r="AG56" s="1">
        <f t="shared" si="4"/>
        <v>0</v>
      </c>
      <c r="AH56" s="1">
        <f t="shared" si="4"/>
        <v>0</v>
      </c>
      <c r="AI56" s="1">
        <f t="shared" si="4"/>
        <v>0</v>
      </c>
      <c r="AJ56" s="1">
        <f t="shared" si="4"/>
        <v>0</v>
      </c>
      <c r="AK56" s="1">
        <f t="shared" si="4"/>
        <v>1</v>
      </c>
      <c r="AL56" s="1" t="s">
        <v>86</v>
      </c>
      <c r="AM56" s="1" t="s">
        <v>329</v>
      </c>
      <c r="AN56" s="1">
        <f t="shared" si="6"/>
        <v>1</v>
      </c>
      <c r="AO56" s="1">
        <f t="shared" si="6"/>
        <v>0</v>
      </c>
      <c r="AP56" s="1">
        <f t="shared" si="6"/>
        <v>0</v>
      </c>
      <c r="AQ56" s="1">
        <f t="shared" si="6"/>
        <v>0</v>
      </c>
      <c r="AR56" s="1">
        <f t="shared" si="6"/>
        <v>0</v>
      </c>
      <c r="AS56" s="1">
        <f t="shared" si="6"/>
        <v>0</v>
      </c>
      <c r="AT56" s="1">
        <f t="shared" si="7"/>
        <v>0</v>
      </c>
      <c r="AU56" s="1"/>
      <c r="AV56" s="1" t="s">
        <v>88</v>
      </c>
      <c r="AW56" s="1" t="s">
        <v>342</v>
      </c>
      <c r="BA56" s="1" t="s">
        <v>52</v>
      </c>
      <c r="BB56" s="1">
        <v>3</v>
      </c>
      <c r="BC56" s="1" t="s">
        <v>64</v>
      </c>
      <c r="BD56" s="1" t="s">
        <v>54</v>
      </c>
      <c r="BE56" s="1" t="s">
        <v>77</v>
      </c>
    </row>
    <row r="57" spans="1:57" ht="13">
      <c r="A57" s="1" t="s">
        <v>56</v>
      </c>
      <c r="B57" s="1" t="s">
        <v>39</v>
      </c>
      <c r="C57" s="1" t="s">
        <v>39</v>
      </c>
      <c r="D57" s="1" t="s">
        <v>40</v>
      </c>
      <c r="E57" s="1" t="s">
        <v>40</v>
      </c>
      <c r="F57" s="1" t="s">
        <v>67</v>
      </c>
      <c r="G57" s="1" t="s">
        <v>68</v>
      </c>
      <c r="H57" s="1">
        <f t="shared" si="3"/>
        <v>0</v>
      </c>
      <c r="I57" s="1">
        <f t="shared" si="3"/>
        <v>1</v>
      </c>
      <c r="J57" s="1">
        <f t="shared" si="3"/>
        <v>1</v>
      </c>
      <c r="K57" s="1">
        <f t="shared" si="3"/>
        <v>1</v>
      </c>
      <c r="L57" s="1">
        <f t="shared" si="3"/>
        <v>0</v>
      </c>
      <c r="M57" s="1">
        <v>5</v>
      </c>
      <c r="N57" s="1">
        <v>5</v>
      </c>
      <c r="O57" s="1">
        <v>5</v>
      </c>
      <c r="P57" s="1">
        <v>1</v>
      </c>
      <c r="Q57" s="1">
        <v>5</v>
      </c>
      <c r="R57" s="1">
        <v>4</v>
      </c>
      <c r="S57" s="1">
        <v>1</v>
      </c>
      <c r="T57" s="1">
        <v>5</v>
      </c>
      <c r="U57" s="1">
        <v>1</v>
      </c>
      <c r="V57" s="1">
        <v>1</v>
      </c>
      <c r="W57" s="1" t="s">
        <v>59</v>
      </c>
      <c r="X57" s="1" t="s">
        <v>353</v>
      </c>
      <c r="Y57" s="1">
        <v>1</v>
      </c>
      <c r="Z57" s="1" t="s">
        <v>44</v>
      </c>
      <c r="AA57" s="1" t="s">
        <v>61</v>
      </c>
      <c r="AB57" s="1" t="s">
        <v>46</v>
      </c>
      <c r="AC57" s="1">
        <v>2</v>
      </c>
      <c r="AD57" s="1" t="s">
        <v>62</v>
      </c>
      <c r="AE57" s="1" t="s">
        <v>70</v>
      </c>
      <c r="AF57" s="1" t="s">
        <v>175</v>
      </c>
      <c r="AG57" s="1">
        <f t="shared" si="4"/>
        <v>0</v>
      </c>
      <c r="AH57" s="1">
        <f t="shared" si="4"/>
        <v>0</v>
      </c>
      <c r="AI57" s="1">
        <f t="shared" si="4"/>
        <v>0</v>
      </c>
      <c r="AJ57" s="1">
        <f t="shared" si="4"/>
        <v>0</v>
      </c>
      <c r="AK57" s="1">
        <f t="shared" si="4"/>
        <v>1</v>
      </c>
      <c r="AL57" s="1" t="s">
        <v>50</v>
      </c>
      <c r="AN57" s="1">
        <f t="shared" si="6"/>
        <v>0</v>
      </c>
      <c r="AO57" s="1">
        <f t="shared" si="6"/>
        <v>0</v>
      </c>
      <c r="AP57" s="1">
        <f t="shared" si="6"/>
        <v>0</v>
      </c>
      <c r="AQ57" s="1">
        <f t="shared" si="6"/>
        <v>0</v>
      </c>
      <c r="AR57" s="1">
        <f t="shared" si="6"/>
        <v>0</v>
      </c>
      <c r="AS57" s="1">
        <f t="shared" si="6"/>
        <v>0</v>
      </c>
      <c r="AT57" s="1">
        <f t="shared" si="7"/>
        <v>0</v>
      </c>
      <c r="AY57" s="1" t="s">
        <v>71</v>
      </c>
      <c r="BA57" s="1" t="s">
        <v>52</v>
      </c>
      <c r="BB57" s="1">
        <v>3</v>
      </c>
      <c r="BC57" s="1" t="s">
        <v>64</v>
      </c>
      <c r="BD57" s="1" t="s">
        <v>54</v>
      </c>
      <c r="BE57" s="1" t="s">
        <v>55</v>
      </c>
    </row>
    <row r="58" spans="1:57" ht="13">
      <c r="A58" s="1" t="s">
        <v>56</v>
      </c>
      <c r="B58" s="1" t="s">
        <v>39</v>
      </c>
      <c r="C58" s="1" t="s">
        <v>39</v>
      </c>
      <c r="D58" s="1" t="s">
        <v>41</v>
      </c>
      <c r="E58" s="1" t="s">
        <v>41</v>
      </c>
      <c r="F58" s="1" t="s">
        <v>39</v>
      </c>
      <c r="G58" s="1" t="s">
        <v>42</v>
      </c>
      <c r="H58" s="1">
        <f t="shared" si="3"/>
        <v>0</v>
      </c>
      <c r="I58" s="1">
        <f t="shared" si="3"/>
        <v>1</v>
      </c>
      <c r="J58" s="1">
        <f t="shared" si="3"/>
        <v>1</v>
      </c>
      <c r="K58" s="1">
        <f t="shared" si="3"/>
        <v>0</v>
      </c>
      <c r="L58" s="1">
        <f t="shared" si="3"/>
        <v>0</v>
      </c>
      <c r="M58" s="1">
        <v>4</v>
      </c>
      <c r="N58" s="1">
        <v>5</v>
      </c>
      <c r="O58" s="1">
        <v>3</v>
      </c>
      <c r="P58" s="1">
        <v>1</v>
      </c>
      <c r="Q58" s="1">
        <v>5</v>
      </c>
      <c r="R58" s="1">
        <v>3</v>
      </c>
      <c r="S58" s="1">
        <v>1</v>
      </c>
      <c r="T58" s="1">
        <v>1</v>
      </c>
      <c r="U58" s="1">
        <v>1</v>
      </c>
      <c r="V58" s="1">
        <v>1</v>
      </c>
      <c r="X58" s="1" t="s">
        <v>367</v>
      </c>
      <c r="Y58" s="1">
        <v>8</v>
      </c>
      <c r="Z58" s="1" t="s">
        <v>44</v>
      </c>
      <c r="AA58" s="1" t="s">
        <v>45</v>
      </c>
      <c r="AB58" s="1" t="s">
        <v>46</v>
      </c>
      <c r="AC58" s="1">
        <v>3</v>
      </c>
      <c r="AD58" s="1" t="s">
        <v>62</v>
      </c>
      <c r="AE58" s="1" t="s">
        <v>48</v>
      </c>
      <c r="AF58" s="1" t="s">
        <v>49</v>
      </c>
      <c r="AG58" s="1">
        <f t="shared" si="4"/>
        <v>0</v>
      </c>
      <c r="AH58" s="1">
        <f t="shared" si="4"/>
        <v>0</v>
      </c>
      <c r="AI58" s="1">
        <f t="shared" si="4"/>
        <v>0</v>
      </c>
      <c r="AJ58" s="1">
        <f t="shared" si="4"/>
        <v>1</v>
      </c>
      <c r="AK58" s="1">
        <f t="shared" si="4"/>
        <v>1</v>
      </c>
      <c r="AL58" s="1" t="s">
        <v>50</v>
      </c>
      <c r="AN58" s="1">
        <f t="shared" si="6"/>
        <v>0</v>
      </c>
      <c r="AO58" s="1">
        <f t="shared" si="6"/>
        <v>0</v>
      </c>
      <c r="AP58" s="1">
        <f t="shared" si="6"/>
        <v>0</v>
      </c>
      <c r="AQ58" s="1">
        <f t="shared" si="6"/>
        <v>0</v>
      </c>
      <c r="AR58" s="1">
        <f t="shared" si="6"/>
        <v>0</v>
      </c>
      <c r="AS58" s="1">
        <f t="shared" si="6"/>
        <v>0</v>
      </c>
      <c r="AT58" s="1">
        <f t="shared" si="7"/>
        <v>0</v>
      </c>
      <c r="AY58" s="1" t="s">
        <v>71</v>
      </c>
      <c r="BA58" s="1" t="s">
        <v>52</v>
      </c>
      <c r="BB58" s="1">
        <v>3</v>
      </c>
      <c r="BC58" s="1" t="s">
        <v>64</v>
      </c>
      <c r="BD58" s="1" t="s">
        <v>65</v>
      </c>
      <c r="BE58" s="1" t="s">
        <v>55</v>
      </c>
    </row>
    <row r="59" spans="1:57" ht="13">
      <c r="A59" s="1" t="s">
        <v>56</v>
      </c>
      <c r="B59" s="1" t="s">
        <v>39</v>
      </c>
      <c r="C59" s="1" t="s">
        <v>57</v>
      </c>
      <c r="D59" s="1" t="s">
        <v>57</v>
      </c>
      <c r="E59" s="1" t="s">
        <v>67</v>
      </c>
      <c r="F59" s="1" t="s">
        <v>39</v>
      </c>
      <c r="G59" s="1" t="s">
        <v>42</v>
      </c>
      <c r="H59" s="1">
        <f t="shared" si="3"/>
        <v>0</v>
      </c>
      <c r="I59" s="1">
        <f t="shared" si="3"/>
        <v>1</v>
      </c>
      <c r="J59" s="1">
        <f t="shared" si="3"/>
        <v>1</v>
      </c>
      <c r="K59" s="1">
        <f t="shared" si="3"/>
        <v>0</v>
      </c>
      <c r="L59" s="1">
        <f t="shared" si="3"/>
        <v>0</v>
      </c>
      <c r="M59" s="1">
        <v>5</v>
      </c>
      <c r="N59" s="1">
        <v>5</v>
      </c>
      <c r="O59" s="1">
        <v>5</v>
      </c>
      <c r="P59" s="1">
        <v>5</v>
      </c>
      <c r="Q59" s="1">
        <v>5</v>
      </c>
      <c r="R59" s="1">
        <v>5</v>
      </c>
      <c r="S59" s="1">
        <v>5</v>
      </c>
      <c r="T59" s="1">
        <v>5</v>
      </c>
      <c r="U59" s="1">
        <v>1</v>
      </c>
      <c r="V59" s="1">
        <v>1</v>
      </c>
      <c r="X59" s="1" t="s">
        <v>368</v>
      </c>
      <c r="Y59" s="1">
        <v>10</v>
      </c>
      <c r="Z59" s="1" t="s">
        <v>44</v>
      </c>
      <c r="AA59" s="1" t="s">
        <v>92</v>
      </c>
      <c r="AB59" s="1" t="s">
        <v>46</v>
      </c>
      <c r="AC59" s="1">
        <v>2</v>
      </c>
      <c r="AD59" s="1" t="s">
        <v>62</v>
      </c>
      <c r="AE59" s="1" t="s">
        <v>48</v>
      </c>
      <c r="AF59" s="1" t="s">
        <v>63</v>
      </c>
      <c r="AG59" s="1">
        <f t="shared" si="4"/>
        <v>0</v>
      </c>
      <c r="AH59" s="1">
        <f t="shared" si="4"/>
        <v>0</v>
      </c>
      <c r="AI59" s="1">
        <f t="shared" si="4"/>
        <v>0</v>
      </c>
      <c r="AJ59" s="1">
        <f t="shared" si="4"/>
        <v>1</v>
      </c>
      <c r="AK59" s="1">
        <f t="shared" si="4"/>
        <v>0</v>
      </c>
      <c r="AL59" s="1" t="s">
        <v>86</v>
      </c>
      <c r="AM59" s="1" t="s">
        <v>369</v>
      </c>
      <c r="AN59" s="1">
        <f t="shared" si="6"/>
        <v>0</v>
      </c>
      <c r="AO59" s="1">
        <f t="shared" si="6"/>
        <v>0</v>
      </c>
      <c r="AP59" s="1">
        <f t="shared" si="6"/>
        <v>0</v>
      </c>
      <c r="AQ59" s="1">
        <f t="shared" si="6"/>
        <v>0</v>
      </c>
      <c r="AR59" s="1">
        <f t="shared" si="6"/>
        <v>0</v>
      </c>
      <c r="AS59" s="1">
        <f t="shared" si="6"/>
        <v>0</v>
      </c>
      <c r="AT59" s="1">
        <f t="shared" si="7"/>
        <v>0</v>
      </c>
      <c r="AU59" s="1"/>
      <c r="AV59" s="1" t="s">
        <v>88</v>
      </c>
      <c r="AW59" s="1" t="s">
        <v>370</v>
      </c>
      <c r="BA59" s="1" t="s">
        <v>260</v>
      </c>
      <c r="BB59" s="1">
        <v>4</v>
      </c>
      <c r="BC59" s="1" t="s">
        <v>64</v>
      </c>
      <c r="BD59" s="1" t="s">
        <v>54</v>
      </c>
      <c r="BE59" s="1" t="s">
        <v>72</v>
      </c>
    </row>
    <row r="60" spans="1:57" ht="13">
      <c r="A60" s="1" t="s">
        <v>56</v>
      </c>
      <c r="B60" s="1" t="s">
        <v>39</v>
      </c>
      <c r="C60" s="1" t="s">
        <v>41</v>
      </c>
      <c r="D60" s="1" t="s">
        <v>39</v>
      </c>
      <c r="E60" s="1" t="s">
        <v>39</v>
      </c>
      <c r="F60" s="1" t="s">
        <v>39</v>
      </c>
      <c r="G60" s="1" t="s">
        <v>99</v>
      </c>
      <c r="H60" s="1">
        <f t="shared" si="3"/>
        <v>0</v>
      </c>
      <c r="I60" s="1">
        <f t="shared" si="3"/>
        <v>0</v>
      </c>
      <c r="J60" s="1">
        <f t="shared" si="3"/>
        <v>1</v>
      </c>
      <c r="K60" s="1">
        <f t="shared" si="3"/>
        <v>0</v>
      </c>
      <c r="L60" s="1">
        <f t="shared" si="3"/>
        <v>0</v>
      </c>
      <c r="M60" s="1">
        <v>4</v>
      </c>
      <c r="N60" s="1">
        <v>5</v>
      </c>
      <c r="O60" s="1">
        <v>5</v>
      </c>
      <c r="X60" s="1" t="s">
        <v>375</v>
      </c>
      <c r="Y60" s="1">
        <v>7</v>
      </c>
      <c r="Z60" s="1" t="s">
        <v>44</v>
      </c>
      <c r="AA60" s="1" t="s">
        <v>61</v>
      </c>
      <c r="AB60" s="1" t="s">
        <v>46</v>
      </c>
      <c r="AC60" s="1">
        <v>3</v>
      </c>
      <c r="AD60" s="1" t="s">
        <v>62</v>
      </c>
      <c r="AE60" s="1" t="s">
        <v>79</v>
      </c>
      <c r="AF60" s="1" t="s">
        <v>63</v>
      </c>
      <c r="AG60" s="1">
        <f t="shared" si="4"/>
        <v>0</v>
      </c>
      <c r="AH60" s="1">
        <f t="shared" si="4"/>
        <v>0</v>
      </c>
      <c r="AI60" s="1">
        <f t="shared" si="4"/>
        <v>0</v>
      </c>
      <c r="AJ60" s="1">
        <f t="shared" si="4"/>
        <v>1</v>
      </c>
      <c r="AK60" s="1">
        <f t="shared" si="4"/>
        <v>0</v>
      </c>
      <c r="AL60" s="1" t="s">
        <v>86</v>
      </c>
      <c r="AM60" s="1" t="s">
        <v>102</v>
      </c>
      <c r="AN60" s="1">
        <f t="shared" si="6"/>
        <v>0</v>
      </c>
      <c r="AO60" s="1">
        <f t="shared" si="6"/>
        <v>1</v>
      </c>
      <c r="AP60" s="1">
        <f t="shared" si="6"/>
        <v>0</v>
      </c>
      <c r="AQ60" s="1">
        <f t="shared" si="6"/>
        <v>0</v>
      </c>
      <c r="AR60" s="1">
        <f t="shared" si="6"/>
        <v>0</v>
      </c>
      <c r="AS60" s="1">
        <f t="shared" si="6"/>
        <v>0</v>
      </c>
      <c r="AT60" s="1">
        <f t="shared" si="7"/>
        <v>0</v>
      </c>
      <c r="AU60" s="1"/>
      <c r="AV60" s="1" t="s">
        <v>88</v>
      </c>
      <c r="AW60" s="1" t="s">
        <v>376</v>
      </c>
      <c r="BA60" s="1" t="s">
        <v>377</v>
      </c>
      <c r="BB60" s="1">
        <v>7</v>
      </c>
      <c r="BC60" s="1" t="s">
        <v>53</v>
      </c>
      <c r="BD60" s="1" t="s">
        <v>65</v>
      </c>
      <c r="BE60" s="1" t="s">
        <v>66</v>
      </c>
    </row>
    <row r="61" spans="1:57" ht="13">
      <c r="A61" s="1" t="s">
        <v>56</v>
      </c>
      <c r="B61" s="1" t="s">
        <v>39</v>
      </c>
      <c r="C61" s="1" t="s">
        <v>41</v>
      </c>
      <c r="D61" s="1" t="s">
        <v>39</v>
      </c>
      <c r="E61" s="1" t="s">
        <v>39</v>
      </c>
      <c r="F61" s="1" t="s">
        <v>41</v>
      </c>
      <c r="G61" s="1" t="s">
        <v>99</v>
      </c>
      <c r="H61" s="1">
        <f t="shared" si="3"/>
        <v>0</v>
      </c>
      <c r="I61" s="1">
        <f t="shared" si="3"/>
        <v>0</v>
      </c>
      <c r="J61" s="1">
        <f t="shared" si="3"/>
        <v>1</v>
      </c>
      <c r="K61" s="1">
        <f t="shared" si="3"/>
        <v>0</v>
      </c>
      <c r="L61" s="1">
        <f t="shared" si="3"/>
        <v>0</v>
      </c>
      <c r="M61" s="1">
        <v>1</v>
      </c>
      <c r="N61" s="1">
        <v>1</v>
      </c>
      <c r="O61" s="1">
        <v>5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1</v>
      </c>
      <c r="V61" s="1">
        <v>1</v>
      </c>
      <c r="W61" s="1" t="s">
        <v>59</v>
      </c>
      <c r="X61" s="1" t="s">
        <v>380</v>
      </c>
      <c r="Y61" s="1">
        <v>8</v>
      </c>
      <c r="Z61" s="1" t="s">
        <v>44</v>
      </c>
      <c r="AA61" s="1" t="s">
        <v>61</v>
      </c>
      <c r="AB61" s="1" t="s">
        <v>381</v>
      </c>
      <c r="AC61" s="1">
        <v>3</v>
      </c>
      <c r="AD61" s="1" t="s">
        <v>47</v>
      </c>
      <c r="AE61" s="1" t="s">
        <v>382</v>
      </c>
      <c r="AF61" s="1" t="s">
        <v>63</v>
      </c>
      <c r="AG61" s="1">
        <f t="shared" si="4"/>
        <v>0</v>
      </c>
      <c r="AH61" s="1">
        <f t="shared" si="4"/>
        <v>0</v>
      </c>
      <c r="AI61" s="1">
        <f t="shared" si="4"/>
        <v>0</v>
      </c>
      <c r="AJ61" s="1">
        <f t="shared" si="4"/>
        <v>1</v>
      </c>
      <c r="AK61" s="1">
        <f t="shared" si="4"/>
        <v>0</v>
      </c>
      <c r="AL61" s="1" t="s">
        <v>50</v>
      </c>
      <c r="AN61" s="1">
        <f t="shared" si="6"/>
        <v>0</v>
      </c>
      <c r="AO61" s="1">
        <f t="shared" si="6"/>
        <v>0</v>
      </c>
      <c r="AP61" s="1">
        <f t="shared" si="6"/>
        <v>0</v>
      </c>
      <c r="AQ61" s="1">
        <f t="shared" ref="AO61:AS112" si="8">IFERROR(IF(FIND(SUBSTITUTE(AQ$1," ",""),SUBSTITUTE($AM61," ",""))&gt;0,1,0),0)</f>
        <v>0</v>
      </c>
      <c r="AR61" s="1">
        <f t="shared" si="8"/>
        <v>0</v>
      </c>
      <c r="AS61" s="1">
        <f t="shared" si="8"/>
        <v>0</v>
      </c>
      <c r="AT61" s="1">
        <f t="shared" si="7"/>
        <v>0</v>
      </c>
      <c r="AY61" s="1" t="s">
        <v>383</v>
      </c>
      <c r="BA61" s="1" t="s">
        <v>154</v>
      </c>
      <c r="BB61" s="1">
        <v>6</v>
      </c>
      <c r="BC61" s="1" t="s">
        <v>53</v>
      </c>
      <c r="BD61" s="1" t="s">
        <v>54</v>
      </c>
      <c r="BE61" s="1" t="s">
        <v>66</v>
      </c>
    </row>
    <row r="62" spans="1:57" ht="13">
      <c r="A62" s="1" t="s">
        <v>56</v>
      </c>
      <c r="B62" s="1" t="s">
        <v>39</v>
      </c>
      <c r="C62" s="1" t="s">
        <v>57</v>
      </c>
      <c r="D62" s="1" t="s">
        <v>41</v>
      </c>
      <c r="E62" s="1" t="s">
        <v>67</v>
      </c>
      <c r="F62" s="1" t="s">
        <v>39</v>
      </c>
      <c r="G62" s="1" t="s">
        <v>42</v>
      </c>
      <c r="H62" s="1">
        <f t="shared" si="3"/>
        <v>0</v>
      </c>
      <c r="I62" s="1">
        <f t="shared" si="3"/>
        <v>1</v>
      </c>
      <c r="J62" s="1">
        <f t="shared" si="3"/>
        <v>1</v>
      </c>
      <c r="K62" s="1">
        <f t="shared" si="3"/>
        <v>0</v>
      </c>
      <c r="L62" s="1">
        <f t="shared" si="3"/>
        <v>0</v>
      </c>
      <c r="M62" s="1">
        <v>2</v>
      </c>
      <c r="N62" s="1">
        <v>4</v>
      </c>
      <c r="O62" s="1">
        <v>5</v>
      </c>
      <c r="Q62" s="1">
        <v>3</v>
      </c>
      <c r="X62" s="1" t="s">
        <v>385</v>
      </c>
      <c r="Y62" s="1">
        <v>5</v>
      </c>
      <c r="Z62" s="1" t="s">
        <v>44</v>
      </c>
      <c r="AA62" s="1" t="s">
        <v>61</v>
      </c>
      <c r="AB62" s="1" t="s">
        <v>46</v>
      </c>
      <c r="AC62" s="1">
        <v>3</v>
      </c>
      <c r="AD62" s="1" t="s">
        <v>47</v>
      </c>
      <c r="AE62" s="1" t="s">
        <v>74</v>
      </c>
      <c r="AF62" s="1" t="s">
        <v>63</v>
      </c>
      <c r="AG62" s="1">
        <f t="shared" si="4"/>
        <v>0</v>
      </c>
      <c r="AH62" s="1">
        <f t="shared" si="4"/>
        <v>0</v>
      </c>
      <c r="AI62" s="1">
        <f t="shared" si="4"/>
        <v>0</v>
      </c>
      <c r="AJ62" s="1">
        <f t="shared" si="4"/>
        <v>1</v>
      </c>
      <c r="AK62" s="1">
        <f t="shared" si="4"/>
        <v>0</v>
      </c>
      <c r="AL62" s="1" t="s">
        <v>86</v>
      </c>
      <c r="AM62" s="1" t="s">
        <v>95</v>
      </c>
      <c r="AN62" s="1">
        <f t="shared" ref="AN62:AN125" si="9">IFERROR(IF(FIND(SUBSTITUTE(AN$1," ",""),SUBSTITUTE($AM62," ",""))&gt;0,1,0),0)</f>
        <v>0</v>
      </c>
      <c r="AO62" s="1">
        <f t="shared" si="8"/>
        <v>1</v>
      </c>
      <c r="AP62" s="1">
        <f t="shared" si="8"/>
        <v>0</v>
      </c>
      <c r="AQ62" s="1">
        <f t="shared" si="8"/>
        <v>0</v>
      </c>
      <c r="AR62" s="1">
        <f t="shared" si="8"/>
        <v>1</v>
      </c>
      <c r="AS62" s="1">
        <f t="shared" si="8"/>
        <v>0</v>
      </c>
      <c r="AT62" s="1">
        <f t="shared" si="7"/>
        <v>0</v>
      </c>
      <c r="AU62" s="1"/>
      <c r="AV62" s="1" t="s">
        <v>88</v>
      </c>
      <c r="AW62" s="1" t="s">
        <v>386</v>
      </c>
      <c r="BA62" s="1" t="s">
        <v>154</v>
      </c>
      <c r="BB62" s="1">
        <v>6</v>
      </c>
      <c r="BC62" s="1" t="s">
        <v>53</v>
      </c>
      <c r="BD62" s="1" t="s">
        <v>65</v>
      </c>
      <c r="BE62" s="1" t="s">
        <v>66</v>
      </c>
    </row>
    <row r="63" spans="1:57" ht="13">
      <c r="A63" s="1" t="s">
        <v>56</v>
      </c>
      <c r="B63" s="1" t="s">
        <v>39</v>
      </c>
      <c r="C63" s="1" t="s">
        <v>41</v>
      </c>
      <c r="D63" s="1" t="s">
        <v>41</v>
      </c>
      <c r="E63" s="1" t="s">
        <v>41</v>
      </c>
      <c r="F63" s="1" t="s">
        <v>41</v>
      </c>
      <c r="G63" s="1" t="s">
        <v>58</v>
      </c>
      <c r="H63" s="1">
        <f t="shared" si="3"/>
        <v>0</v>
      </c>
      <c r="I63" s="1">
        <f t="shared" si="3"/>
        <v>1</v>
      </c>
      <c r="J63" s="1">
        <f t="shared" si="3"/>
        <v>0</v>
      </c>
      <c r="K63" s="1">
        <f t="shared" si="3"/>
        <v>0</v>
      </c>
      <c r="L63" s="1">
        <f t="shared" si="3"/>
        <v>0</v>
      </c>
      <c r="M63" s="1">
        <v>5</v>
      </c>
      <c r="N63" s="1">
        <v>2</v>
      </c>
      <c r="O63" s="1">
        <v>5</v>
      </c>
      <c r="P63" s="1">
        <v>1</v>
      </c>
      <c r="Q63" s="1">
        <v>1</v>
      </c>
      <c r="R63" s="1">
        <v>1</v>
      </c>
      <c r="S63" s="1">
        <v>1</v>
      </c>
      <c r="T63" s="1">
        <v>1</v>
      </c>
      <c r="U63" s="1">
        <v>1</v>
      </c>
      <c r="V63" s="1">
        <v>1</v>
      </c>
      <c r="X63" s="1" t="s">
        <v>387</v>
      </c>
      <c r="Y63" s="1">
        <v>5</v>
      </c>
      <c r="Z63" s="2" t="s">
        <v>82</v>
      </c>
      <c r="AA63" s="1" t="s">
        <v>45</v>
      </c>
      <c r="AB63" s="1" t="s">
        <v>46</v>
      </c>
      <c r="AC63" s="1">
        <v>3</v>
      </c>
      <c r="AD63" s="1" t="s">
        <v>62</v>
      </c>
      <c r="AE63" s="1" t="s">
        <v>79</v>
      </c>
      <c r="AF63" s="1" t="s">
        <v>63</v>
      </c>
      <c r="AG63" s="1">
        <f t="shared" si="4"/>
        <v>0</v>
      </c>
      <c r="AH63" s="1">
        <f t="shared" si="4"/>
        <v>0</v>
      </c>
      <c r="AI63" s="1">
        <f t="shared" si="4"/>
        <v>0</v>
      </c>
      <c r="AJ63" s="1">
        <f t="shared" si="4"/>
        <v>1</v>
      </c>
      <c r="AK63" s="1">
        <f t="shared" si="4"/>
        <v>0</v>
      </c>
      <c r="AL63" s="1" t="s">
        <v>86</v>
      </c>
      <c r="AM63" s="1" t="s">
        <v>102</v>
      </c>
      <c r="AN63" s="1">
        <f t="shared" si="9"/>
        <v>0</v>
      </c>
      <c r="AO63" s="1">
        <f t="shared" si="8"/>
        <v>1</v>
      </c>
      <c r="AP63" s="1">
        <f t="shared" si="8"/>
        <v>0</v>
      </c>
      <c r="AQ63" s="1">
        <f t="shared" si="8"/>
        <v>0</v>
      </c>
      <c r="AR63" s="1">
        <f t="shared" si="8"/>
        <v>0</v>
      </c>
      <c r="AS63" s="1">
        <f t="shared" si="8"/>
        <v>0</v>
      </c>
      <c r="AT63" s="1">
        <f t="shared" si="7"/>
        <v>0</v>
      </c>
      <c r="AU63" s="1"/>
      <c r="AV63" s="1" t="s">
        <v>88</v>
      </c>
      <c r="AW63" s="1" t="s">
        <v>388</v>
      </c>
      <c r="BA63" s="1" t="s">
        <v>154</v>
      </c>
      <c r="BB63" s="1">
        <v>6</v>
      </c>
      <c r="BC63" s="1" t="s">
        <v>53</v>
      </c>
      <c r="BD63" s="1" t="s">
        <v>54</v>
      </c>
      <c r="BE63" s="1" t="s">
        <v>66</v>
      </c>
    </row>
    <row r="64" spans="1:57" ht="13">
      <c r="A64" s="1" t="s">
        <v>56</v>
      </c>
      <c r="B64" s="1" t="s">
        <v>39</v>
      </c>
      <c r="C64" s="1" t="s">
        <v>41</v>
      </c>
      <c r="D64" s="1" t="s">
        <v>57</v>
      </c>
      <c r="E64" s="1" t="s">
        <v>67</v>
      </c>
      <c r="F64" s="1" t="s">
        <v>41</v>
      </c>
      <c r="G64" s="1" t="s">
        <v>42</v>
      </c>
      <c r="H64" s="1">
        <f t="shared" si="3"/>
        <v>0</v>
      </c>
      <c r="I64" s="1">
        <f t="shared" si="3"/>
        <v>1</v>
      </c>
      <c r="J64" s="1">
        <f t="shared" si="3"/>
        <v>1</v>
      </c>
      <c r="K64" s="1">
        <f t="shared" si="3"/>
        <v>0</v>
      </c>
      <c r="L64" s="1">
        <f t="shared" si="3"/>
        <v>0</v>
      </c>
      <c r="M64" s="1">
        <v>2</v>
      </c>
      <c r="N64" s="1">
        <v>4</v>
      </c>
      <c r="O64" s="1">
        <v>4</v>
      </c>
      <c r="Q64" s="1">
        <v>1</v>
      </c>
      <c r="X64" s="1" t="s">
        <v>389</v>
      </c>
      <c r="Y64" s="1">
        <v>8</v>
      </c>
      <c r="Z64" s="1" t="s">
        <v>44</v>
      </c>
      <c r="AA64" s="1" t="s">
        <v>45</v>
      </c>
      <c r="AB64" s="1" t="s">
        <v>46</v>
      </c>
      <c r="AC64" s="1">
        <v>4</v>
      </c>
      <c r="AD64" s="1" t="s">
        <v>62</v>
      </c>
      <c r="AE64" s="1" t="s">
        <v>79</v>
      </c>
      <c r="AF64" s="1" t="s">
        <v>63</v>
      </c>
      <c r="AG64" s="1">
        <f t="shared" si="4"/>
        <v>0</v>
      </c>
      <c r="AH64" s="1">
        <f t="shared" si="4"/>
        <v>0</v>
      </c>
      <c r="AI64" s="1">
        <f t="shared" si="4"/>
        <v>0</v>
      </c>
      <c r="AJ64" s="1">
        <f t="shared" si="4"/>
        <v>1</v>
      </c>
      <c r="AK64" s="1">
        <f t="shared" si="4"/>
        <v>0</v>
      </c>
      <c r="AL64" s="1" t="s">
        <v>86</v>
      </c>
      <c r="AM64" s="1" t="s">
        <v>390</v>
      </c>
      <c r="AN64" s="1">
        <f t="shared" si="9"/>
        <v>1</v>
      </c>
      <c r="AO64" s="1">
        <f t="shared" si="8"/>
        <v>0</v>
      </c>
      <c r="AP64" s="1">
        <f t="shared" si="8"/>
        <v>0</v>
      </c>
      <c r="AQ64" s="1">
        <f t="shared" si="8"/>
        <v>0</v>
      </c>
      <c r="AR64" s="1">
        <f t="shared" si="8"/>
        <v>0</v>
      </c>
      <c r="AS64" s="1">
        <f t="shared" si="8"/>
        <v>0</v>
      </c>
      <c r="AT64" s="1">
        <f t="shared" si="7"/>
        <v>1</v>
      </c>
      <c r="AU64" s="1"/>
      <c r="AV64" s="1" t="s">
        <v>88</v>
      </c>
      <c r="AW64" s="1" t="s">
        <v>391</v>
      </c>
      <c r="BA64" s="1" t="s">
        <v>260</v>
      </c>
      <c r="BB64" s="1">
        <v>4</v>
      </c>
      <c r="BC64" s="1" t="s">
        <v>53</v>
      </c>
      <c r="BD64" s="1" t="s">
        <v>65</v>
      </c>
      <c r="BE64" s="1" t="s">
        <v>66</v>
      </c>
    </row>
    <row r="65" spans="1:57" ht="13">
      <c r="A65" s="1" t="s">
        <v>56</v>
      </c>
      <c r="B65" s="1" t="s">
        <v>39</v>
      </c>
      <c r="C65" s="1" t="s">
        <v>40</v>
      </c>
      <c r="D65" s="1" t="s">
        <v>41</v>
      </c>
      <c r="E65" s="1" t="s">
        <v>41</v>
      </c>
      <c r="F65" s="1" t="s">
        <v>41</v>
      </c>
      <c r="G65" s="1" t="s">
        <v>58</v>
      </c>
      <c r="H65" s="1">
        <f t="shared" si="3"/>
        <v>0</v>
      </c>
      <c r="I65" s="1">
        <f t="shared" si="3"/>
        <v>1</v>
      </c>
      <c r="J65" s="1">
        <f t="shared" si="3"/>
        <v>0</v>
      </c>
      <c r="K65" s="1">
        <f t="shared" si="3"/>
        <v>0</v>
      </c>
      <c r="L65" s="1">
        <f t="shared" si="3"/>
        <v>0</v>
      </c>
      <c r="M65" s="1">
        <v>5</v>
      </c>
      <c r="O65" s="1">
        <v>4</v>
      </c>
      <c r="Q65" s="1">
        <v>4</v>
      </c>
      <c r="X65" s="1" t="s">
        <v>392</v>
      </c>
      <c r="Y65" s="1">
        <v>3</v>
      </c>
      <c r="Z65" s="1" t="s">
        <v>44</v>
      </c>
      <c r="AA65" s="1" t="s">
        <v>61</v>
      </c>
      <c r="AB65" s="1" t="s">
        <v>46</v>
      </c>
      <c r="AC65" s="1">
        <v>1</v>
      </c>
      <c r="AD65" s="1" t="s">
        <v>47</v>
      </c>
      <c r="AE65" s="1" t="s">
        <v>79</v>
      </c>
      <c r="AF65" s="1" t="s">
        <v>63</v>
      </c>
      <c r="AG65" s="1">
        <f t="shared" si="4"/>
        <v>0</v>
      </c>
      <c r="AH65" s="1">
        <f t="shared" si="4"/>
        <v>0</v>
      </c>
      <c r="AI65" s="1">
        <f t="shared" si="4"/>
        <v>0</v>
      </c>
      <c r="AJ65" s="1">
        <f t="shared" si="4"/>
        <v>1</v>
      </c>
      <c r="AK65" s="1">
        <f t="shared" si="4"/>
        <v>0</v>
      </c>
      <c r="AL65" s="1" t="s">
        <v>50</v>
      </c>
      <c r="AN65" s="1">
        <f t="shared" si="9"/>
        <v>0</v>
      </c>
      <c r="AO65" s="1">
        <f t="shared" si="8"/>
        <v>0</v>
      </c>
      <c r="AP65" s="1">
        <f t="shared" si="8"/>
        <v>0</v>
      </c>
      <c r="AQ65" s="1">
        <f t="shared" si="8"/>
        <v>0</v>
      </c>
      <c r="AR65" s="1">
        <f t="shared" si="8"/>
        <v>0</v>
      </c>
      <c r="AS65" s="1">
        <f t="shared" si="8"/>
        <v>0</v>
      </c>
      <c r="AT65" s="1">
        <f t="shared" si="7"/>
        <v>0</v>
      </c>
      <c r="AY65" s="1" t="s">
        <v>71</v>
      </c>
      <c r="BA65" s="1" t="s">
        <v>184</v>
      </c>
      <c r="BB65" s="1">
        <v>5</v>
      </c>
      <c r="BC65" s="1" t="s">
        <v>64</v>
      </c>
      <c r="BD65" s="1" t="s">
        <v>65</v>
      </c>
      <c r="BE65" s="1" t="s">
        <v>66</v>
      </c>
    </row>
    <row r="66" spans="1:57" ht="13">
      <c r="A66" s="1" t="s">
        <v>56</v>
      </c>
      <c r="B66" s="1" t="s">
        <v>39</v>
      </c>
      <c r="C66" s="1" t="s">
        <v>41</v>
      </c>
      <c r="D66" s="1" t="s">
        <v>41</v>
      </c>
      <c r="E66" s="1" t="s">
        <v>41</v>
      </c>
      <c r="F66" s="1" t="s">
        <v>40</v>
      </c>
      <c r="G66" s="1" t="s">
        <v>185</v>
      </c>
      <c r="H66" s="1">
        <f t="shared" ref="H66:L97" si="10">IFERROR(IF(FIND(SUBSTITUTE(H$1," ",""),SUBSTITUTE($G66," ",""))&gt;0,1,0),0)</f>
        <v>0</v>
      </c>
      <c r="I66" s="1">
        <f t="shared" si="10"/>
        <v>1</v>
      </c>
      <c r="J66" s="1">
        <f t="shared" si="10"/>
        <v>0</v>
      </c>
      <c r="K66" s="1">
        <f t="shared" si="10"/>
        <v>1</v>
      </c>
      <c r="L66" s="1">
        <f t="shared" si="10"/>
        <v>0</v>
      </c>
      <c r="M66" s="1">
        <v>4</v>
      </c>
      <c r="O66" s="1">
        <v>4</v>
      </c>
      <c r="Q66" s="1">
        <v>2</v>
      </c>
      <c r="X66" s="1" t="s">
        <v>393</v>
      </c>
      <c r="Y66" s="1">
        <v>5</v>
      </c>
      <c r="Z66" s="1" t="s">
        <v>44</v>
      </c>
      <c r="AA66" s="1" t="s">
        <v>61</v>
      </c>
      <c r="AB66" s="1" t="s">
        <v>46</v>
      </c>
      <c r="AC66" s="1">
        <v>1</v>
      </c>
      <c r="AD66" s="1" t="s">
        <v>47</v>
      </c>
      <c r="AE66" s="1" t="s">
        <v>70</v>
      </c>
      <c r="AF66" s="1" t="s">
        <v>63</v>
      </c>
      <c r="AG66" s="1">
        <f t="shared" ref="AG66:AK97" si="11">IFERROR(IF(FIND(SUBSTITUTE(AG$1," ",""),SUBSTITUTE($AF66," ",""))&gt;0,1,0),0)</f>
        <v>0</v>
      </c>
      <c r="AH66" s="1">
        <f t="shared" si="11"/>
        <v>0</v>
      </c>
      <c r="AI66" s="1">
        <f t="shared" si="11"/>
        <v>0</v>
      </c>
      <c r="AJ66" s="1">
        <f t="shared" si="11"/>
        <v>1</v>
      </c>
      <c r="AK66" s="1">
        <f t="shared" si="11"/>
        <v>0</v>
      </c>
      <c r="AL66" s="1" t="s">
        <v>50</v>
      </c>
      <c r="AN66" s="1">
        <f t="shared" si="9"/>
        <v>0</v>
      </c>
      <c r="AO66" s="1">
        <f t="shared" si="8"/>
        <v>0</v>
      </c>
      <c r="AP66" s="1">
        <f t="shared" si="8"/>
        <v>0</v>
      </c>
      <c r="AQ66" s="1">
        <f t="shared" si="8"/>
        <v>0</v>
      </c>
      <c r="AR66" s="1">
        <f t="shared" si="8"/>
        <v>0</v>
      </c>
      <c r="AS66" s="1">
        <f t="shared" si="8"/>
        <v>0</v>
      </c>
      <c r="AT66" s="1">
        <f t="shared" si="7"/>
        <v>0</v>
      </c>
      <c r="AY66" s="1" t="s">
        <v>394</v>
      </c>
      <c r="BA66" s="1" t="s">
        <v>260</v>
      </c>
      <c r="BB66" s="1">
        <v>4</v>
      </c>
      <c r="BC66" s="1" t="s">
        <v>64</v>
      </c>
      <c r="BD66" s="1" t="s">
        <v>252</v>
      </c>
      <c r="BE66" s="1" t="s">
        <v>66</v>
      </c>
    </row>
    <row r="67" spans="1:57" ht="13">
      <c r="A67" s="1" t="s">
        <v>56</v>
      </c>
      <c r="B67" s="1" t="s">
        <v>39</v>
      </c>
      <c r="C67" s="1" t="s">
        <v>41</v>
      </c>
      <c r="D67" s="1" t="s">
        <v>41</v>
      </c>
      <c r="E67" s="1" t="s">
        <v>41</v>
      </c>
      <c r="F67" s="1" t="s">
        <v>41</v>
      </c>
      <c r="G67" s="1" t="s">
        <v>42</v>
      </c>
      <c r="H67" s="1">
        <f t="shared" si="10"/>
        <v>0</v>
      </c>
      <c r="I67" s="1">
        <f t="shared" si="10"/>
        <v>1</v>
      </c>
      <c r="J67" s="1">
        <f t="shared" si="10"/>
        <v>1</v>
      </c>
      <c r="K67" s="1">
        <f t="shared" si="10"/>
        <v>0</v>
      </c>
      <c r="L67" s="1">
        <f t="shared" si="10"/>
        <v>0</v>
      </c>
      <c r="M67" s="1">
        <v>5</v>
      </c>
      <c r="N67" s="1">
        <v>5</v>
      </c>
      <c r="O67" s="1">
        <v>4</v>
      </c>
      <c r="P67" s="1">
        <v>1</v>
      </c>
      <c r="Q67" s="1">
        <v>4</v>
      </c>
      <c r="R67" s="1">
        <v>4</v>
      </c>
      <c r="S67" s="1">
        <v>3</v>
      </c>
      <c r="T67" s="1">
        <v>4</v>
      </c>
      <c r="U67" s="1">
        <v>1</v>
      </c>
      <c r="V67" s="1">
        <v>1</v>
      </c>
      <c r="X67" s="1" t="s">
        <v>397</v>
      </c>
      <c r="Y67" s="1">
        <v>10</v>
      </c>
      <c r="Z67" s="1" t="s">
        <v>44</v>
      </c>
      <c r="AA67" s="1" t="s">
        <v>92</v>
      </c>
      <c r="AB67" s="1" t="s">
        <v>46</v>
      </c>
      <c r="AC67" s="1">
        <v>3</v>
      </c>
      <c r="AD67" s="1" t="s">
        <v>62</v>
      </c>
      <c r="AE67" s="1" t="s">
        <v>70</v>
      </c>
      <c r="AF67" s="1" t="s">
        <v>94</v>
      </c>
      <c r="AG67" s="1">
        <f t="shared" si="11"/>
        <v>1</v>
      </c>
      <c r="AH67" s="1">
        <f t="shared" si="11"/>
        <v>0</v>
      </c>
      <c r="AI67" s="1">
        <f t="shared" si="11"/>
        <v>0</v>
      </c>
      <c r="AJ67" s="1">
        <f t="shared" si="11"/>
        <v>0</v>
      </c>
      <c r="AK67" s="1">
        <f t="shared" si="11"/>
        <v>0</v>
      </c>
      <c r="AL67" s="1" t="s">
        <v>50</v>
      </c>
      <c r="AN67" s="1">
        <f t="shared" si="9"/>
        <v>0</v>
      </c>
      <c r="AO67" s="1">
        <f t="shared" si="8"/>
        <v>0</v>
      </c>
      <c r="AP67" s="1">
        <f t="shared" si="8"/>
        <v>0</v>
      </c>
      <c r="AQ67" s="1">
        <f t="shared" si="8"/>
        <v>0</v>
      </c>
      <c r="AR67" s="1">
        <f t="shared" si="8"/>
        <v>0</v>
      </c>
      <c r="AS67" s="1">
        <f t="shared" si="8"/>
        <v>0</v>
      </c>
      <c r="AT67" s="1">
        <f t="shared" si="7"/>
        <v>0</v>
      </c>
      <c r="AY67" s="1" t="s">
        <v>51</v>
      </c>
      <c r="BA67" s="1" t="s">
        <v>52</v>
      </c>
      <c r="BB67" s="1">
        <v>3</v>
      </c>
      <c r="BC67" s="1" t="s">
        <v>64</v>
      </c>
      <c r="BD67" s="1" t="s">
        <v>65</v>
      </c>
      <c r="BE67" s="1" t="s">
        <v>66</v>
      </c>
    </row>
    <row r="68" spans="1:57" ht="13">
      <c r="A68" s="1" t="s">
        <v>56</v>
      </c>
      <c r="B68" s="1" t="s">
        <v>41</v>
      </c>
      <c r="C68" s="1" t="s">
        <v>40</v>
      </c>
      <c r="D68" s="1" t="s">
        <v>67</v>
      </c>
      <c r="E68" s="1" t="s">
        <v>40</v>
      </c>
      <c r="F68" s="1" t="s">
        <v>41</v>
      </c>
      <c r="G68" s="1" t="s">
        <v>42</v>
      </c>
      <c r="H68" s="1">
        <f t="shared" si="10"/>
        <v>0</v>
      </c>
      <c r="I68" s="1">
        <f t="shared" si="10"/>
        <v>1</v>
      </c>
      <c r="J68" s="1">
        <f t="shared" si="10"/>
        <v>1</v>
      </c>
      <c r="K68" s="1">
        <f t="shared" si="10"/>
        <v>0</v>
      </c>
      <c r="L68" s="1">
        <f t="shared" si="10"/>
        <v>0</v>
      </c>
      <c r="M68" s="1">
        <v>4</v>
      </c>
      <c r="N68" s="1">
        <v>5</v>
      </c>
      <c r="O68" s="1">
        <v>3</v>
      </c>
      <c r="P68" s="1">
        <v>2</v>
      </c>
      <c r="Q68" s="1">
        <v>3</v>
      </c>
      <c r="R68" s="1">
        <v>2</v>
      </c>
      <c r="S68" s="1">
        <v>2</v>
      </c>
      <c r="T68" s="1">
        <v>1</v>
      </c>
      <c r="U68" s="1">
        <v>1</v>
      </c>
      <c r="V68" s="1">
        <v>1</v>
      </c>
      <c r="X68" s="1" t="s">
        <v>83</v>
      </c>
      <c r="Y68" s="1">
        <v>9</v>
      </c>
      <c r="Z68" s="1" t="s">
        <v>84</v>
      </c>
      <c r="AA68" s="1" t="s">
        <v>45</v>
      </c>
      <c r="AB68" s="1" t="s">
        <v>46</v>
      </c>
      <c r="AC68" s="1">
        <v>4</v>
      </c>
      <c r="AD68" s="1" t="s">
        <v>62</v>
      </c>
      <c r="AE68" s="1" t="s">
        <v>48</v>
      </c>
      <c r="AF68" s="1" t="s">
        <v>85</v>
      </c>
      <c r="AG68" s="1">
        <f t="shared" si="11"/>
        <v>1</v>
      </c>
      <c r="AH68" s="1">
        <f t="shared" si="11"/>
        <v>0</v>
      </c>
      <c r="AI68" s="1">
        <f t="shared" si="11"/>
        <v>0</v>
      </c>
      <c r="AJ68" s="1">
        <f t="shared" si="11"/>
        <v>1</v>
      </c>
      <c r="AK68" s="1">
        <f t="shared" si="11"/>
        <v>1</v>
      </c>
      <c r="AL68" s="1" t="s">
        <v>86</v>
      </c>
      <c r="AM68" s="1" t="s">
        <v>87</v>
      </c>
      <c r="AN68" s="1">
        <f t="shared" si="9"/>
        <v>1</v>
      </c>
      <c r="AO68" s="1">
        <f t="shared" si="8"/>
        <v>1</v>
      </c>
      <c r="AP68" s="1">
        <f t="shared" si="8"/>
        <v>0</v>
      </c>
      <c r="AQ68" s="1">
        <f t="shared" si="8"/>
        <v>0</v>
      </c>
      <c r="AR68" s="1">
        <f t="shared" si="8"/>
        <v>1</v>
      </c>
      <c r="AS68" s="1">
        <f t="shared" si="8"/>
        <v>0</v>
      </c>
      <c r="AT68" s="1">
        <f t="shared" si="7"/>
        <v>0</v>
      </c>
      <c r="AU68" s="1"/>
      <c r="AV68" s="1" t="s">
        <v>88</v>
      </c>
      <c r="AW68" s="1" t="s">
        <v>89</v>
      </c>
      <c r="BA68" s="1" t="s">
        <v>52</v>
      </c>
      <c r="BB68" s="1">
        <v>3</v>
      </c>
      <c r="BC68" s="1" t="s">
        <v>53</v>
      </c>
      <c r="BD68" s="1" t="s">
        <v>54</v>
      </c>
      <c r="BE68" s="1" t="s">
        <v>77</v>
      </c>
    </row>
    <row r="69" spans="1:57" ht="13">
      <c r="A69" s="1" t="s">
        <v>56</v>
      </c>
      <c r="B69" s="1" t="s">
        <v>41</v>
      </c>
      <c r="C69" s="1" t="s">
        <v>40</v>
      </c>
      <c r="D69" s="1" t="s">
        <v>67</v>
      </c>
      <c r="E69" s="1" t="s">
        <v>67</v>
      </c>
      <c r="F69" s="1" t="s">
        <v>41</v>
      </c>
      <c r="G69" s="1" t="s">
        <v>117</v>
      </c>
      <c r="H69" s="1">
        <f t="shared" si="10"/>
        <v>0</v>
      </c>
      <c r="I69" s="1">
        <f t="shared" si="10"/>
        <v>1</v>
      </c>
      <c r="J69" s="1">
        <f t="shared" si="10"/>
        <v>1</v>
      </c>
      <c r="K69" s="1">
        <f t="shared" si="10"/>
        <v>0</v>
      </c>
      <c r="L69" s="1">
        <f t="shared" si="10"/>
        <v>0</v>
      </c>
      <c r="M69" s="1">
        <v>2</v>
      </c>
      <c r="N69" s="1">
        <v>5</v>
      </c>
      <c r="O69" s="1">
        <v>4</v>
      </c>
      <c r="P69" s="1">
        <v>1</v>
      </c>
      <c r="Q69" s="1">
        <v>2</v>
      </c>
      <c r="R69" s="1">
        <v>5</v>
      </c>
      <c r="S69" s="1">
        <v>3</v>
      </c>
      <c r="T69" s="1">
        <v>1</v>
      </c>
      <c r="U69" s="1">
        <v>1</v>
      </c>
      <c r="V69" s="1">
        <v>1</v>
      </c>
      <c r="W69" s="1" t="s">
        <v>118</v>
      </c>
      <c r="X69" s="1" t="s">
        <v>119</v>
      </c>
      <c r="Y69" s="1">
        <v>9</v>
      </c>
      <c r="Z69" s="2" t="s">
        <v>82</v>
      </c>
      <c r="AA69" s="1" t="s">
        <v>45</v>
      </c>
      <c r="AB69" s="1" t="s">
        <v>120</v>
      </c>
      <c r="AC69" s="1">
        <v>3</v>
      </c>
      <c r="AD69" s="1" t="s">
        <v>62</v>
      </c>
      <c r="AE69" s="1" t="s">
        <v>48</v>
      </c>
      <c r="AF69" s="1" t="s">
        <v>94</v>
      </c>
      <c r="AG69" s="1">
        <f t="shared" si="11"/>
        <v>1</v>
      </c>
      <c r="AH69" s="1">
        <f t="shared" si="11"/>
        <v>0</v>
      </c>
      <c r="AI69" s="1">
        <f t="shared" si="11"/>
        <v>0</v>
      </c>
      <c r="AJ69" s="1">
        <f t="shared" si="11"/>
        <v>0</v>
      </c>
      <c r="AK69" s="1">
        <f t="shared" si="11"/>
        <v>0</v>
      </c>
      <c r="AL69" s="1" t="s">
        <v>86</v>
      </c>
      <c r="AM69" s="1" t="s">
        <v>121</v>
      </c>
      <c r="AN69" s="1">
        <f t="shared" si="9"/>
        <v>0</v>
      </c>
      <c r="AO69" s="1">
        <f t="shared" si="8"/>
        <v>1</v>
      </c>
      <c r="AP69" s="1">
        <f t="shared" si="8"/>
        <v>1</v>
      </c>
      <c r="AQ69" s="1">
        <f t="shared" si="8"/>
        <v>0</v>
      </c>
      <c r="AR69" s="1">
        <f t="shared" si="8"/>
        <v>0</v>
      </c>
      <c r="AS69" s="1">
        <f t="shared" si="8"/>
        <v>0</v>
      </c>
      <c r="AT69" s="1">
        <f t="shared" si="7"/>
        <v>0</v>
      </c>
      <c r="AU69" s="1"/>
      <c r="AV69" s="1" t="s">
        <v>88</v>
      </c>
      <c r="AW69" s="1" t="s">
        <v>122</v>
      </c>
      <c r="BA69" s="1" t="s">
        <v>52</v>
      </c>
      <c r="BB69" s="1">
        <v>3</v>
      </c>
      <c r="BC69" s="1" t="s">
        <v>53</v>
      </c>
      <c r="BD69" s="1" t="s">
        <v>65</v>
      </c>
      <c r="BE69" s="1" t="s">
        <v>77</v>
      </c>
    </row>
    <row r="70" spans="1:57" ht="13">
      <c r="A70" s="1" t="s">
        <v>56</v>
      </c>
      <c r="B70" s="1" t="s">
        <v>41</v>
      </c>
      <c r="C70" s="1" t="s">
        <v>40</v>
      </c>
      <c r="D70" s="1" t="s">
        <v>39</v>
      </c>
      <c r="E70" s="1" t="s">
        <v>40</v>
      </c>
      <c r="F70" s="1" t="s">
        <v>41</v>
      </c>
      <c r="G70" s="1" t="s">
        <v>156</v>
      </c>
      <c r="H70" s="1">
        <f t="shared" si="10"/>
        <v>0</v>
      </c>
      <c r="I70" s="1">
        <f t="shared" si="10"/>
        <v>0</v>
      </c>
      <c r="J70" s="1">
        <f t="shared" si="10"/>
        <v>0</v>
      </c>
      <c r="K70" s="1">
        <f t="shared" si="10"/>
        <v>1</v>
      </c>
      <c r="L70" s="1">
        <f t="shared" si="10"/>
        <v>0</v>
      </c>
      <c r="M70" s="1">
        <v>3</v>
      </c>
      <c r="N70" s="1">
        <v>3</v>
      </c>
      <c r="O70" s="1">
        <v>3</v>
      </c>
      <c r="Q70" s="1">
        <v>3</v>
      </c>
      <c r="R70" s="1">
        <v>3</v>
      </c>
      <c r="S70" s="1">
        <v>3</v>
      </c>
      <c r="T70" s="1">
        <v>3</v>
      </c>
      <c r="U70" s="1">
        <v>3</v>
      </c>
      <c r="V70" s="1">
        <v>3</v>
      </c>
      <c r="X70" s="1" t="s">
        <v>157</v>
      </c>
      <c r="Y70" s="1">
        <v>9</v>
      </c>
      <c r="Z70" s="1" t="s">
        <v>44</v>
      </c>
      <c r="AA70" s="1" t="s">
        <v>92</v>
      </c>
      <c r="AB70" s="1" t="s">
        <v>46</v>
      </c>
      <c r="AC70" s="1">
        <v>3</v>
      </c>
      <c r="AD70" s="1" t="s">
        <v>47</v>
      </c>
      <c r="AE70" s="1" t="s">
        <v>48</v>
      </c>
      <c r="AF70" s="1" t="s">
        <v>158</v>
      </c>
      <c r="AG70" s="1">
        <f t="shared" si="11"/>
        <v>0</v>
      </c>
      <c r="AH70" s="1">
        <f t="shared" si="11"/>
        <v>1</v>
      </c>
      <c r="AI70" s="1">
        <f t="shared" si="11"/>
        <v>0</v>
      </c>
      <c r="AJ70" s="1">
        <f t="shared" si="11"/>
        <v>0</v>
      </c>
      <c r="AK70" s="1">
        <f t="shared" si="11"/>
        <v>0</v>
      </c>
      <c r="AL70" s="1" t="s">
        <v>75</v>
      </c>
      <c r="AN70" s="1">
        <f t="shared" si="9"/>
        <v>0</v>
      </c>
      <c r="AO70" s="1">
        <f t="shared" si="8"/>
        <v>0</v>
      </c>
      <c r="AP70" s="1">
        <f t="shared" si="8"/>
        <v>0</v>
      </c>
      <c r="AQ70" s="1">
        <f t="shared" si="8"/>
        <v>0</v>
      </c>
      <c r="AR70" s="1">
        <f t="shared" si="8"/>
        <v>0</v>
      </c>
      <c r="AS70" s="1">
        <f t="shared" si="8"/>
        <v>0</v>
      </c>
      <c r="AT70" s="1">
        <f t="shared" si="7"/>
        <v>0</v>
      </c>
      <c r="AY70" s="1" t="s">
        <v>131</v>
      </c>
      <c r="BA70" s="1" t="s">
        <v>260</v>
      </c>
      <c r="BB70" s="1">
        <v>4</v>
      </c>
      <c r="BC70" s="1" t="s">
        <v>64</v>
      </c>
      <c r="BD70" s="1" t="s">
        <v>54</v>
      </c>
      <c r="BE70" s="1" t="s">
        <v>55</v>
      </c>
    </row>
    <row r="71" spans="1:57" ht="13">
      <c r="A71" s="1" t="s">
        <v>56</v>
      </c>
      <c r="B71" s="1" t="s">
        <v>41</v>
      </c>
      <c r="C71" s="1" t="s">
        <v>40</v>
      </c>
      <c r="D71" s="1" t="s">
        <v>39</v>
      </c>
      <c r="E71" s="1" t="s">
        <v>39</v>
      </c>
      <c r="F71" s="1" t="s">
        <v>41</v>
      </c>
      <c r="G71" s="1" t="s">
        <v>58</v>
      </c>
      <c r="H71" s="1">
        <f t="shared" si="10"/>
        <v>0</v>
      </c>
      <c r="I71" s="1">
        <f t="shared" si="10"/>
        <v>1</v>
      </c>
      <c r="J71" s="1">
        <f t="shared" si="10"/>
        <v>0</v>
      </c>
      <c r="K71" s="1">
        <f t="shared" si="10"/>
        <v>0</v>
      </c>
      <c r="L71" s="1">
        <f t="shared" si="10"/>
        <v>0</v>
      </c>
      <c r="M71" s="1">
        <v>5</v>
      </c>
      <c r="N71" s="1">
        <v>5</v>
      </c>
      <c r="O71" s="1">
        <v>2</v>
      </c>
      <c r="P71" s="1">
        <v>5</v>
      </c>
      <c r="Q71" s="1">
        <v>1</v>
      </c>
      <c r="R71" s="1">
        <v>2</v>
      </c>
      <c r="S71" s="1">
        <v>1</v>
      </c>
      <c r="T71" s="1">
        <v>2</v>
      </c>
      <c r="U71" s="1">
        <v>1</v>
      </c>
      <c r="V71" s="1">
        <v>1</v>
      </c>
      <c r="X71" s="1" t="s">
        <v>160</v>
      </c>
      <c r="Y71" s="1">
        <v>6</v>
      </c>
      <c r="Z71" s="2" t="s">
        <v>82</v>
      </c>
      <c r="AA71" s="1" t="s">
        <v>92</v>
      </c>
      <c r="AB71" s="1" t="s">
        <v>46</v>
      </c>
      <c r="AC71" s="1">
        <v>3</v>
      </c>
      <c r="AD71" s="1" t="s">
        <v>47</v>
      </c>
      <c r="AE71" s="1" t="s">
        <v>48</v>
      </c>
      <c r="AF71" s="1" t="s">
        <v>94</v>
      </c>
      <c r="AG71" s="1">
        <f t="shared" si="11"/>
        <v>1</v>
      </c>
      <c r="AH71" s="1">
        <f t="shared" si="11"/>
        <v>0</v>
      </c>
      <c r="AI71" s="1">
        <f t="shared" si="11"/>
        <v>0</v>
      </c>
      <c r="AJ71" s="1">
        <f t="shared" si="11"/>
        <v>0</v>
      </c>
      <c r="AK71" s="1">
        <f t="shared" si="11"/>
        <v>0</v>
      </c>
      <c r="AL71" s="1" t="s">
        <v>86</v>
      </c>
      <c r="AM71" s="1" t="s">
        <v>145</v>
      </c>
      <c r="AN71" s="1">
        <f t="shared" si="9"/>
        <v>0</v>
      </c>
      <c r="AO71" s="1">
        <f t="shared" si="8"/>
        <v>0</v>
      </c>
      <c r="AP71" s="1">
        <f t="shared" si="8"/>
        <v>0</v>
      </c>
      <c r="AQ71" s="1">
        <f t="shared" si="8"/>
        <v>0</v>
      </c>
      <c r="AR71" s="1">
        <f t="shared" si="8"/>
        <v>1</v>
      </c>
      <c r="AS71" s="1">
        <f t="shared" si="8"/>
        <v>0</v>
      </c>
      <c r="AT71" s="1">
        <f t="shared" si="7"/>
        <v>0</v>
      </c>
      <c r="AU71" s="1"/>
      <c r="AV71" s="1" t="s">
        <v>88</v>
      </c>
      <c r="AW71" s="1" t="s">
        <v>161</v>
      </c>
      <c r="BA71" s="1" t="s">
        <v>162</v>
      </c>
      <c r="BB71" s="1">
        <v>2</v>
      </c>
      <c r="BC71" s="1" t="s">
        <v>64</v>
      </c>
      <c r="BD71" s="1" t="s">
        <v>163</v>
      </c>
      <c r="BE71" s="1" t="s">
        <v>55</v>
      </c>
    </row>
    <row r="72" spans="1:57" ht="13">
      <c r="A72" s="1" t="s">
        <v>56</v>
      </c>
      <c r="B72" s="1" t="s">
        <v>41</v>
      </c>
      <c r="C72" s="1" t="s">
        <v>67</v>
      </c>
      <c r="D72" s="1" t="s">
        <v>67</v>
      </c>
      <c r="E72" s="1" t="s">
        <v>57</v>
      </c>
      <c r="F72" s="1" t="s">
        <v>41</v>
      </c>
      <c r="G72" s="1" t="s">
        <v>68</v>
      </c>
      <c r="H72" s="1">
        <f t="shared" si="10"/>
        <v>0</v>
      </c>
      <c r="I72" s="1">
        <f t="shared" si="10"/>
        <v>1</v>
      </c>
      <c r="J72" s="1">
        <f t="shared" si="10"/>
        <v>1</v>
      </c>
      <c r="K72" s="1">
        <f t="shared" si="10"/>
        <v>1</v>
      </c>
      <c r="L72" s="1">
        <f t="shared" si="10"/>
        <v>0</v>
      </c>
      <c r="M72" s="1">
        <v>5</v>
      </c>
      <c r="N72" s="1">
        <v>4</v>
      </c>
      <c r="O72" s="1">
        <v>1</v>
      </c>
      <c r="P72" s="1">
        <v>1</v>
      </c>
      <c r="Q72" s="1">
        <v>1</v>
      </c>
      <c r="R72" s="1">
        <v>1</v>
      </c>
      <c r="S72" s="1">
        <v>5</v>
      </c>
      <c r="T72" s="1">
        <v>2</v>
      </c>
      <c r="U72" s="1">
        <v>1</v>
      </c>
      <c r="V72" s="1">
        <v>3</v>
      </c>
      <c r="X72" s="1" t="s">
        <v>164</v>
      </c>
      <c r="Y72" s="1">
        <v>9</v>
      </c>
      <c r="Z72" s="1" t="s">
        <v>44</v>
      </c>
      <c r="AA72" s="1" t="s">
        <v>45</v>
      </c>
      <c r="AB72" s="1" t="s">
        <v>46</v>
      </c>
      <c r="AC72" s="1">
        <v>3</v>
      </c>
      <c r="AD72" s="1" t="s">
        <v>62</v>
      </c>
      <c r="AE72" s="1" t="s">
        <v>165</v>
      </c>
      <c r="AF72" s="1" t="s">
        <v>94</v>
      </c>
      <c r="AG72" s="1">
        <f t="shared" si="11"/>
        <v>1</v>
      </c>
      <c r="AH72" s="1">
        <f t="shared" si="11"/>
        <v>0</v>
      </c>
      <c r="AI72" s="1">
        <f t="shared" si="11"/>
        <v>0</v>
      </c>
      <c r="AJ72" s="1">
        <f t="shared" si="11"/>
        <v>0</v>
      </c>
      <c r="AK72" s="1">
        <f t="shared" si="11"/>
        <v>0</v>
      </c>
      <c r="AL72" s="1" t="s">
        <v>86</v>
      </c>
      <c r="AM72" s="1" t="s">
        <v>166</v>
      </c>
      <c r="AN72" s="1">
        <f t="shared" si="9"/>
        <v>0</v>
      </c>
      <c r="AO72" s="1">
        <f t="shared" si="8"/>
        <v>0</v>
      </c>
      <c r="AP72" s="1">
        <f t="shared" si="8"/>
        <v>1</v>
      </c>
      <c r="AQ72" s="1">
        <f t="shared" si="8"/>
        <v>0</v>
      </c>
      <c r="AR72" s="1">
        <f t="shared" si="8"/>
        <v>1</v>
      </c>
      <c r="AS72" s="1">
        <f t="shared" si="8"/>
        <v>0</v>
      </c>
      <c r="AT72" s="1">
        <f t="shared" si="7"/>
        <v>1</v>
      </c>
      <c r="AU72" s="1"/>
      <c r="AV72" s="1" t="s">
        <v>88</v>
      </c>
      <c r="AW72" s="1" t="s">
        <v>167</v>
      </c>
      <c r="BA72" s="1" t="s">
        <v>52</v>
      </c>
      <c r="BB72" s="1">
        <v>3</v>
      </c>
      <c r="BC72" s="1" t="s">
        <v>53</v>
      </c>
      <c r="BD72" s="1" t="s">
        <v>65</v>
      </c>
      <c r="BE72" s="1" t="s">
        <v>72</v>
      </c>
    </row>
    <row r="73" spans="1:57" ht="13">
      <c r="A73" s="1" t="s">
        <v>56</v>
      </c>
      <c r="B73" s="1" t="s">
        <v>41</v>
      </c>
      <c r="C73" s="1" t="s">
        <v>40</v>
      </c>
      <c r="D73" s="1" t="s">
        <v>67</v>
      </c>
      <c r="E73" s="1" t="s">
        <v>40</v>
      </c>
      <c r="F73" s="1" t="s">
        <v>41</v>
      </c>
      <c r="G73" s="1" t="s">
        <v>42</v>
      </c>
      <c r="H73" s="1">
        <f t="shared" si="10"/>
        <v>0</v>
      </c>
      <c r="I73" s="1">
        <f t="shared" si="10"/>
        <v>1</v>
      </c>
      <c r="J73" s="1">
        <f t="shared" si="10"/>
        <v>1</v>
      </c>
      <c r="K73" s="1">
        <f t="shared" si="10"/>
        <v>0</v>
      </c>
      <c r="L73" s="1">
        <f t="shared" si="10"/>
        <v>0</v>
      </c>
      <c r="M73" s="1">
        <v>4</v>
      </c>
      <c r="N73" s="1">
        <v>5</v>
      </c>
      <c r="O73" s="1">
        <v>4</v>
      </c>
      <c r="P73" s="1">
        <v>1</v>
      </c>
      <c r="Q73" s="1">
        <v>4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X73" s="1" t="s">
        <v>168</v>
      </c>
      <c r="Y73" s="1">
        <v>7</v>
      </c>
      <c r="Z73" s="1" t="s">
        <v>44</v>
      </c>
      <c r="AA73" s="1" t="s">
        <v>45</v>
      </c>
      <c r="AB73" s="1" t="s">
        <v>46</v>
      </c>
      <c r="AC73" s="1">
        <v>3</v>
      </c>
      <c r="AD73" s="1" t="s">
        <v>62</v>
      </c>
      <c r="AE73" s="1" t="s">
        <v>48</v>
      </c>
      <c r="AF73" s="1" t="s">
        <v>94</v>
      </c>
      <c r="AG73" s="1">
        <f t="shared" si="11"/>
        <v>1</v>
      </c>
      <c r="AH73" s="1">
        <f t="shared" si="11"/>
        <v>0</v>
      </c>
      <c r="AI73" s="1">
        <f t="shared" si="11"/>
        <v>0</v>
      </c>
      <c r="AJ73" s="1">
        <f t="shared" si="11"/>
        <v>0</v>
      </c>
      <c r="AK73" s="1">
        <f t="shared" si="11"/>
        <v>0</v>
      </c>
      <c r="AL73" s="1" t="s">
        <v>86</v>
      </c>
      <c r="AM73" s="1" t="s">
        <v>145</v>
      </c>
      <c r="AN73" s="1">
        <f t="shared" si="9"/>
        <v>0</v>
      </c>
      <c r="AO73" s="1">
        <f t="shared" si="8"/>
        <v>0</v>
      </c>
      <c r="AP73" s="1">
        <f t="shared" si="8"/>
        <v>0</v>
      </c>
      <c r="AQ73" s="1">
        <f t="shared" si="8"/>
        <v>0</v>
      </c>
      <c r="AR73" s="1">
        <f t="shared" si="8"/>
        <v>1</v>
      </c>
      <c r="AS73" s="1">
        <f t="shared" si="8"/>
        <v>0</v>
      </c>
      <c r="AT73" s="1">
        <f t="shared" si="7"/>
        <v>0</v>
      </c>
      <c r="AU73" s="1"/>
      <c r="AV73" s="1" t="s">
        <v>88</v>
      </c>
      <c r="AW73" s="1" t="s">
        <v>169</v>
      </c>
      <c r="BA73" s="1" t="s">
        <v>52</v>
      </c>
      <c r="BB73" s="1">
        <v>3</v>
      </c>
      <c r="BC73" s="1" t="s">
        <v>53</v>
      </c>
      <c r="BD73" s="1" t="s">
        <v>54</v>
      </c>
      <c r="BE73" s="1" t="s">
        <v>55</v>
      </c>
    </row>
    <row r="74" spans="1:57" ht="13">
      <c r="A74" s="1" t="s">
        <v>56</v>
      </c>
      <c r="B74" s="1" t="s">
        <v>41</v>
      </c>
      <c r="C74" s="1" t="s">
        <v>40</v>
      </c>
      <c r="D74" s="1" t="s">
        <v>40</v>
      </c>
      <c r="E74" s="1" t="s">
        <v>67</v>
      </c>
      <c r="F74" s="1" t="s">
        <v>41</v>
      </c>
      <c r="G74" s="1" t="s">
        <v>58</v>
      </c>
      <c r="H74" s="1">
        <f t="shared" si="10"/>
        <v>0</v>
      </c>
      <c r="I74" s="1">
        <f t="shared" si="10"/>
        <v>1</v>
      </c>
      <c r="J74" s="1">
        <f t="shared" si="10"/>
        <v>0</v>
      </c>
      <c r="K74" s="1">
        <f t="shared" si="10"/>
        <v>0</v>
      </c>
      <c r="L74" s="1">
        <f t="shared" si="10"/>
        <v>0</v>
      </c>
      <c r="M74" s="1">
        <v>5</v>
      </c>
      <c r="N74" s="1">
        <v>1</v>
      </c>
      <c r="O74" s="1">
        <v>5</v>
      </c>
      <c r="P74" s="1">
        <v>1</v>
      </c>
      <c r="Q74" s="1">
        <v>5</v>
      </c>
      <c r="R74" s="1">
        <v>1</v>
      </c>
      <c r="S74" s="1">
        <v>1</v>
      </c>
      <c r="T74" s="1">
        <v>1</v>
      </c>
      <c r="U74" s="1">
        <v>1</v>
      </c>
      <c r="V74" s="1">
        <v>1</v>
      </c>
      <c r="X74" s="1" t="s">
        <v>190</v>
      </c>
      <c r="Y74" s="1">
        <v>8</v>
      </c>
      <c r="Z74" s="2" t="s">
        <v>82</v>
      </c>
      <c r="AA74" s="1" t="s">
        <v>45</v>
      </c>
      <c r="AB74" s="1" t="s">
        <v>93</v>
      </c>
      <c r="AC74" s="1">
        <v>3</v>
      </c>
      <c r="AD74" s="1" t="s">
        <v>62</v>
      </c>
      <c r="AE74" s="1" t="s">
        <v>79</v>
      </c>
      <c r="AF74" s="1" t="s">
        <v>182</v>
      </c>
      <c r="AG74" s="1">
        <f t="shared" si="11"/>
        <v>1</v>
      </c>
      <c r="AH74" s="1">
        <f t="shared" si="11"/>
        <v>1</v>
      </c>
      <c r="AI74" s="1">
        <f t="shared" si="11"/>
        <v>1</v>
      </c>
      <c r="AJ74" s="1">
        <f t="shared" si="11"/>
        <v>0</v>
      </c>
      <c r="AK74" s="1">
        <f t="shared" si="11"/>
        <v>0</v>
      </c>
      <c r="AL74" s="1" t="s">
        <v>86</v>
      </c>
      <c r="AM74" s="1" t="s">
        <v>191</v>
      </c>
      <c r="AN74" s="1">
        <f t="shared" si="9"/>
        <v>1</v>
      </c>
      <c r="AO74" s="1">
        <f t="shared" si="8"/>
        <v>1</v>
      </c>
      <c r="AP74" s="1">
        <f t="shared" si="8"/>
        <v>1</v>
      </c>
      <c r="AQ74" s="1">
        <f t="shared" si="8"/>
        <v>0</v>
      </c>
      <c r="AR74" s="1">
        <f t="shared" si="8"/>
        <v>1</v>
      </c>
      <c r="AS74" s="1">
        <f t="shared" si="8"/>
        <v>0</v>
      </c>
      <c r="AT74" s="1">
        <f t="shared" si="7"/>
        <v>0</v>
      </c>
      <c r="AU74" s="1"/>
      <c r="AV74" s="1" t="s">
        <v>88</v>
      </c>
      <c r="AW74" s="1" t="s">
        <v>173</v>
      </c>
      <c r="BA74" s="1" t="s">
        <v>52</v>
      </c>
      <c r="BB74" s="1">
        <v>3</v>
      </c>
      <c r="BC74" s="1" t="s">
        <v>53</v>
      </c>
      <c r="BD74" s="1" t="s">
        <v>65</v>
      </c>
      <c r="BE74" s="1" t="s">
        <v>66</v>
      </c>
    </row>
    <row r="75" spans="1:57" ht="13">
      <c r="A75" s="1" t="s">
        <v>56</v>
      </c>
      <c r="B75" s="1" t="s">
        <v>41</v>
      </c>
      <c r="C75" s="1" t="s">
        <v>57</v>
      </c>
      <c r="D75" s="1" t="s">
        <v>57</v>
      </c>
      <c r="E75" s="1" t="s">
        <v>57</v>
      </c>
      <c r="F75" s="1" t="s">
        <v>57</v>
      </c>
      <c r="G75" s="1" t="s">
        <v>58</v>
      </c>
      <c r="H75" s="1">
        <f t="shared" si="10"/>
        <v>0</v>
      </c>
      <c r="I75" s="1">
        <f t="shared" si="10"/>
        <v>1</v>
      </c>
      <c r="J75" s="1">
        <f t="shared" si="10"/>
        <v>0</v>
      </c>
      <c r="K75" s="1">
        <f t="shared" si="10"/>
        <v>0</v>
      </c>
      <c r="L75" s="1">
        <f t="shared" si="10"/>
        <v>0</v>
      </c>
      <c r="M75" s="1">
        <v>4</v>
      </c>
      <c r="N75" s="1">
        <v>4</v>
      </c>
      <c r="O75" s="1">
        <v>4</v>
      </c>
      <c r="P75" s="1">
        <v>1</v>
      </c>
      <c r="Q75" s="1">
        <v>3</v>
      </c>
      <c r="R75" s="1">
        <v>3</v>
      </c>
      <c r="S75" s="1">
        <v>1</v>
      </c>
      <c r="T75" s="1">
        <v>1</v>
      </c>
      <c r="U75" s="1">
        <v>1</v>
      </c>
      <c r="V75" s="1">
        <v>2</v>
      </c>
      <c r="X75" s="1" t="s">
        <v>197</v>
      </c>
      <c r="Y75" s="1">
        <v>9</v>
      </c>
      <c r="Z75" s="1" t="s">
        <v>44</v>
      </c>
      <c r="AA75" s="1" t="s">
        <v>61</v>
      </c>
      <c r="AB75" s="1" t="s">
        <v>46</v>
      </c>
      <c r="AC75" s="1">
        <v>2</v>
      </c>
      <c r="AD75" s="1" t="s">
        <v>47</v>
      </c>
      <c r="AE75" s="1" t="s">
        <v>48</v>
      </c>
      <c r="AF75" s="1" t="s">
        <v>63</v>
      </c>
      <c r="AG75" s="1">
        <f t="shared" si="11"/>
        <v>0</v>
      </c>
      <c r="AH75" s="1">
        <f t="shared" si="11"/>
        <v>0</v>
      </c>
      <c r="AI75" s="1">
        <f t="shared" si="11"/>
        <v>0</v>
      </c>
      <c r="AJ75" s="1">
        <f t="shared" si="11"/>
        <v>1</v>
      </c>
      <c r="AK75" s="1">
        <f t="shared" si="11"/>
        <v>0</v>
      </c>
      <c r="AL75" s="1" t="s">
        <v>50</v>
      </c>
      <c r="AN75" s="1">
        <f t="shared" si="9"/>
        <v>0</v>
      </c>
      <c r="AO75" s="1">
        <f t="shared" si="8"/>
        <v>0</v>
      </c>
      <c r="AP75" s="1">
        <f t="shared" si="8"/>
        <v>0</v>
      </c>
      <c r="AQ75" s="1">
        <f t="shared" si="8"/>
        <v>0</v>
      </c>
      <c r="AR75" s="1">
        <f t="shared" si="8"/>
        <v>0</v>
      </c>
      <c r="AS75" s="1">
        <f t="shared" si="8"/>
        <v>0</v>
      </c>
      <c r="AT75" s="1">
        <f t="shared" si="7"/>
        <v>0</v>
      </c>
      <c r="AY75" s="1" t="s">
        <v>71</v>
      </c>
      <c r="BA75" s="1" t="s">
        <v>52</v>
      </c>
      <c r="BB75" s="1">
        <v>3</v>
      </c>
      <c r="BC75" s="1" t="s">
        <v>64</v>
      </c>
      <c r="BD75" s="1" t="s">
        <v>54</v>
      </c>
      <c r="BE75" s="1" t="s">
        <v>55</v>
      </c>
    </row>
    <row r="76" spans="1:57" ht="13">
      <c r="A76" s="1" t="s">
        <v>56</v>
      </c>
      <c r="B76" s="1" t="s">
        <v>41</v>
      </c>
      <c r="C76" s="1" t="s">
        <v>40</v>
      </c>
      <c r="D76" s="1" t="s">
        <v>41</v>
      </c>
      <c r="E76" s="1" t="s">
        <v>41</v>
      </c>
      <c r="F76" s="1" t="s">
        <v>41</v>
      </c>
      <c r="G76" s="1" t="s">
        <v>42</v>
      </c>
      <c r="H76" s="1">
        <f t="shared" si="10"/>
        <v>0</v>
      </c>
      <c r="I76" s="1">
        <f t="shared" si="10"/>
        <v>1</v>
      </c>
      <c r="J76" s="1">
        <f t="shared" si="10"/>
        <v>1</v>
      </c>
      <c r="K76" s="1">
        <f t="shared" si="10"/>
        <v>0</v>
      </c>
      <c r="L76" s="1">
        <f t="shared" si="10"/>
        <v>0</v>
      </c>
      <c r="M76" s="1">
        <v>3</v>
      </c>
      <c r="N76" s="1">
        <v>4</v>
      </c>
      <c r="O76" s="1">
        <v>3</v>
      </c>
      <c r="P76" s="1">
        <v>1</v>
      </c>
      <c r="Q76" s="1">
        <v>2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X76" s="1" t="s">
        <v>201</v>
      </c>
      <c r="Y76" s="1">
        <v>6</v>
      </c>
      <c r="Z76" s="1" t="s">
        <v>44</v>
      </c>
      <c r="AA76" s="1" t="s">
        <v>61</v>
      </c>
      <c r="AB76" s="1" t="s">
        <v>46</v>
      </c>
      <c r="AC76" s="1">
        <v>2</v>
      </c>
      <c r="AD76" s="1" t="s">
        <v>47</v>
      </c>
      <c r="AE76" s="1" t="s">
        <v>70</v>
      </c>
      <c r="AF76" s="1" t="s">
        <v>63</v>
      </c>
      <c r="AG76" s="1">
        <f t="shared" si="11"/>
        <v>0</v>
      </c>
      <c r="AH76" s="1">
        <f t="shared" si="11"/>
        <v>0</v>
      </c>
      <c r="AI76" s="1">
        <f t="shared" si="11"/>
        <v>0</v>
      </c>
      <c r="AJ76" s="1">
        <f t="shared" si="11"/>
        <v>1</v>
      </c>
      <c r="AK76" s="1">
        <f t="shared" si="11"/>
        <v>0</v>
      </c>
      <c r="AL76" s="1" t="s">
        <v>50</v>
      </c>
      <c r="AN76" s="1">
        <f t="shared" si="9"/>
        <v>0</v>
      </c>
      <c r="AO76" s="1">
        <f t="shared" si="8"/>
        <v>0</v>
      </c>
      <c r="AP76" s="1">
        <f t="shared" si="8"/>
        <v>0</v>
      </c>
      <c r="AQ76" s="1">
        <f t="shared" si="8"/>
        <v>0</v>
      </c>
      <c r="AR76" s="1">
        <f t="shared" si="8"/>
        <v>0</v>
      </c>
      <c r="AS76" s="1">
        <f t="shared" si="8"/>
        <v>0</v>
      </c>
      <c r="AT76" s="1">
        <f t="shared" si="7"/>
        <v>0</v>
      </c>
      <c r="AY76" s="1" t="s">
        <v>71</v>
      </c>
      <c r="BA76" s="1" t="s">
        <v>52</v>
      </c>
      <c r="BB76" s="1">
        <v>3</v>
      </c>
      <c r="BC76" s="1" t="s">
        <v>53</v>
      </c>
      <c r="BD76" s="1" t="s">
        <v>65</v>
      </c>
      <c r="BE76" s="1" t="s">
        <v>55</v>
      </c>
    </row>
    <row r="77" spans="1:57" ht="13">
      <c r="A77" s="1" t="s">
        <v>56</v>
      </c>
      <c r="B77" s="1" t="s">
        <v>41</v>
      </c>
      <c r="C77" s="1" t="s">
        <v>40</v>
      </c>
      <c r="D77" s="1" t="s">
        <v>39</v>
      </c>
      <c r="E77" s="1" t="s">
        <v>41</v>
      </c>
      <c r="F77" s="1" t="s">
        <v>39</v>
      </c>
      <c r="G77" s="1" t="s">
        <v>117</v>
      </c>
      <c r="H77" s="1">
        <f t="shared" si="10"/>
        <v>0</v>
      </c>
      <c r="I77" s="1">
        <f t="shared" si="10"/>
        <v>1</v>
      </c>
      <c r="J77" s="1">
        <f t="shared" si="10"/>
        <v>1</v>
      </c>
      <c r="K77" s="1">
        <f t="shared" si="10"/>
        <v>0</v>
      </c>
      <c r="L77" s="1">
        <f t="shared" si="10"/>
        <v>0</v>
      </c>
      <c r="M77" s="1">
        <v>2</v>
      </c>
      <c r="N77" s="1">
        <v>5</v>
      </c>
      <c r="O77" s="1">
        <v>3</v>
      </c>
      <c r="P77" s="1">
        <v>5</v>
      </c>
      <c r="Q77" s="1">
        <v>1</v>
      </c>
      <c r="R77" s="1">
        <v>3</v>
      </c>
      <c r="S77" s="1">
        <v>1</v>
      </c>
      <c r="T77" s="1">
        <v>1</v>
      </c>
      <c r="U77" s="1">
        <v>1</v>
      </c>
      <c r="V77" s="1">
        <v>1</v>
      </c>
      <c r="X77" s="1" t="s">
        <v>202</v>
      </c>
      <c r="Y77" s="1">
        <v>8</v>
      </c>
      <c r="Z77" s="1" t="s">
        <v>44</v>
      </c>
      <c r="AA77" s="1" t="s">
        <v>45</v>
      </c>
      <c r="AB77" s="1" t="s">
        <v>46</v>
      </c>
      <c r="AC77" s="1">
        <v>3</v>
      </c>
      <c r="AD77" s="1" t="s">
        <v>47</v>
      </c>
      <c r="AE77" s="1" t="s">
        <v>74</v>
      </c>
      <c r="AF77" s="1" t="s">
        <v>49</v>
      </c>
      <c r="AG77" s="1">
        <f t="shared" si="11"/>
        <v>0</v>
      </c>
      <c r="AH77" s="1">
        <f t="shared" si="11"/>
        <v>0</v>
      </c>
      <c r="AI77" s="1">
        <f t="shared" si="11"/>
        <v>0</v>
      </c>
      <c r="AJ77" s="1">
        <f t="shared" si="11"/>
        <v>1</v>
      </c>
      <c r="AK77" s="1">
        <f t="shared" si="11"/>
        <v>1</v>
      </c>
      <c r="AL77" s="1" t="s">
        <v>50</v>
      </c>
      <c r="AN77" s="1">
        <f t="shared" si="9"/>
        <v>0</v>
      </c>
      <c r="AO77" s="1">
        <f t="shared" si="8"/>
        <v>0</v>
      </c>
      <c r="AP77" s="1">
        <f t="shared" si="8"/>
        <v>0</v>
      </c>
      <c r="AQ77" s="1">
        <f t="shared" si="8"/>
        <v>0</v>
      </c>
      <c r="AR77" s="1">
        <f t="shared" si="8"/>
        <v>0</v>
      </c>
      <c r="AS77" s="1">
        <f t="shared" si="8"/>
        <v>0</v>
      </c>
      <c r="AT77" s="1">
        <f t="shared" si="7"/>
        <v>0</v>
      </c>
      <c r="AY77" s="1" t="s">
        <v>76</v>
      </c>
      <c r="BA77" s="1" t="s">
        <v>162</v>
      </c>
      <c r="BB77" s="1">
        <v>2</v>
      </c>
      <c r="BC77" s="1" t="s">
        <v>53</v>
      </c>
      <c r="BD77" s="1" t="s">
        <v>54</v>
      </c>
      <c r="BE77" s="1" t="s">
        <v>77</v>
      </c>
    </row>
    <row r="78" spans="1:57" ht="13">
      <c r="A78" s="1" t="s">
        <v>56</v>
      </c>
      <c r="B78" s="1" t="s">
        <v>41</v>
      </c>
      <c r="C78" s="1" t="s">
        <v>67</v>
      </c>
      <c r="D78" s="1" t="s">
        <v>67</v>
      </c>
      <c r="E78" s="1" t="s">
        <v>67</v>
      </c>
      <c r="F78" s="1" t="s">
        <v>39</v>
      </c>
      <c r="G78" s="1" t="s">
        <v>42</v>
      </c>
      <c r="H78" s="1">
        <f t="shared" si="10"/>
        <v>0</v>
      </c>
      <c r="I78" s="1">
        <f t="shared" si="10"/>
        <v>1</v>
      </c>
      <c r="J78" s="1">
        <f t="shared" si="10"/>
        <v>1</v>
      </c>
      <c r="K78" s="1">
        <f t="shared" si="10"/>
        <v>0</v>
      </c>
      <c r="L78" s="1">
        <f t="shared" si="10"/>
        <v>0</v>
      </c>
      <c r="M78" s="1">
        <v>2</v>
      </c>
      <c r="N78" s="1">
        <v>5</v>
      </c>
      <c r="O78" s="1">
        <v>3</v>
      </c>
      <c r="P78" s="1">
        <v>3</v>
      </c>
      <c r="Q78" s="1">
        <v>2</v>
      </c>
      <c r="R78" s="1">
        <v>1</v>
      </c>
      <c r="S78" s="1">
        <v>1</v>
      </c>
      <c r="T78" s="1">
        <v>1</v>
      </c>
      <c r="U78" s="1">
        <v>1</v>
      </c>
      <c r="V78" s="1">
        <v>1</v>
      </c>
      <c r="X78" s="1" t="s">
        <v>203</v>
      </c>
      <c r="Y78" s="1">
        <v>8</v>
      </c>
      <c r="Z78" s="2" t="s">
        <v>82</v>
      </c>
      <c r="AA78" s="1" t="s">
        <v>92</v>
      </c>
      <c r="AB78" s="1" t="s">
        <v>46</v>
      </c>
      <c r="AC78" s="1">
        <v>3</v>
      </c>
      <c r="AD78" s="1" t="s">
        <v>62</v>
      </c>
      <c r="AE78" s="1" t="s">
        <v>48</v>
      </c>
      <c r="AF78" s="1" t="s">
        <v>158</v>
      </c>
      <c r="AG78" s="1">
        <f t="shared" si="11"/>
        <v>0</v>
      </c>
      <c r="AH78" s="1">
        <f t="shared" si="11"/>
        <v>1</v>
      </c>
      <c r="AI78" s="1">
        <f t="shared" si="11"/>
        <v>0</v>
      </c>
      <c r="AJ78" s="1">
        <f t="shared" si="11"/>
        <v>0</v>
      </c>
      <c r="AK78" s="1">
        <f t="shared" si="11"/>
        <v>0</v>
      </c>
      <c r="AL78" s="1" t="s">
        <v>86</v>
      </c>
      <c r="AM78" s="1" t="s">
        <v>87</v>
      </c>
      <c r="AN78" s="1">
        <f t="shared" si="9"/>
        <v>1</v>
      </c>
      <c r="AO78" s="1">
        <f t="shared" si="8"/>
        <v>1</v>
      </c>
      <c r="AP78" s="1">
        <f t="shared" si="8"/>
        <v>0</v>
      </c>
      <c r="AQ78" s="1">
        <f t="shared" si="8"/>
        <v>0</v>
      </c>
      <c r="AR78" s="1">
        <f t="shared" si="8"/>
        <v>1</v>
      </c>
      <c r="AS78" s="1">
        <f t="shared" si="8"/>
        <v>0</v>
      </c>
      <c r="AT78" s="1">
        <f t="shared" si="7"/>
        <v>0</v>
      </c>
      <c r="AU78" s="1"/>
      <c r="AV78" s="1" t="s">
        <v>88</v>
      </c>
      <c r="AW78" s="1" t="s">
        <v>161</v>
      </c>
      <c r="BA78" s="1" t="s">
        <v>52</v>
      </c>
      <c r="BB78" s="1">
        <v>3</v>
      </c>
      <c r="BC78" s="1" t="s">
        <v>53</v>
      </c>
      <c r="BD78" s="1" t="s">
        <v>54</v>
      </c>
      <c r="BE78" s="1" t="s">
        <v>77</v>
      </c>
    </row>
    <row r="79" spans="1:57" ht="13">
      <c r="A79" s="1" t="s">
        <v>56</v>
      </c>
      <c r="B79" s="1" t="s">
        <v>41</v>
      </c>
      <c r="C79" s="1" t="s">
        <v>67</v>
      </c>
      <c r="D79" s="1" t="s">
        <v>40</v>
      </c>
      <c r="E79" s="1" t="s">
        <v>40</v>
      </c>
      <c r="F79" s="1" t="s">
        <v>41</v>
      </c>
      <c r="G79" s="1" t="s">
        <v>68</v>
      </c>
      <c r="H79" s="1">
        <f t="shared" si="10"/>
        <v>0</v>
      </c>
      <c r="I79" s="1">
        <f t="shared" si="10"/>
        <v>1</v>
      </c>
      <c r="J79" s="1">
        <f t="shared" si="10"/>
        <v>1</v>
      </c>
      <c r="K79" s="1">
        <f t="shared" si="10"/>
        <v>1</v>
      </c>
      <c r="L79" s="1">
        <f t="shared" si="10"/>
        <v>0</v>
      </c>
      <c r="M79" s="1">
        <v>5</v>
      </c>
      <c r="N79" s="1">
        <v>1</v>
      </c>
      <c r="O79" s="1">
        <v>1</v>
      </c>
      <c r="P79" s="1">
        <v>1</v>
      </c>
      <c r="Q79" s="1">
        <v>5</v>
      </c>
      <c r="R79" s="1">
        <v>1</v>
      </c>
      <c r="S79" s="1">
        <v>1</v>
      </c>
      <c r="T79" s="1">
        <v>1</v>
      </c>
      <c r="U79" s="1">
        <v>1</v>
      </c>
      <c r="V79" s="1">
        <v>1</v>
      </c>
      <c r="W79" s="1" t="s">
        <v>209</v>
      </c>
      <c r="X79" s="1" t="s">
        <v>210</v>
      </c>
      <c r="Y79" s="1">
        <v>7</v>
      </c>
      <c r="Z79" s="1" t="s">
        <v>44</v>
      </c>
      <c r="AA79" s="1" t="s">
        <v>92</v>
      </c>
      <c r="AB79" s="1" t="s">
        <v>46</v>
      </c>
      <c r="AC79" s="1">
        <v>4</v>
      </c>
      <c r="AD79" s="1" t="s">
        <v>47</v>
      </c>
      <c r="AE79" s="1" t="s">
        <v>48</v>
      </c>
      <c r="AF79" s="1" t="s">
        <v>63</v>
      </c>
      <c r="AG79" s="1">
        <f t="shared" si="11"/>
        <v>0</v>
      </c>
      <c r="AH79" s="1">
        <f t="shared" si="11"/>
        <v>0</v>
      </c>
      <c r="AI79" s="1">
        <f t="shared" si="11"/>
        <v>0</v>
      </c>
      <c r="AJ79" s="1">
        <f t="shared" si="11"/>
        <v>1</v>
      </c>
      <c r="AK79" s="1">
        <f t="shared" si="11"/>
        <v>0</v>
      </c>
      <c r="AL79" s="1" t="s">
        <v>50</v>
      </c>
      <c r="AN79" s="1">
        <f t="shared" si="9"/>
        <v>0</v>
      </c>
      <c r="AO79" s="1">
        <f t="shared" si="8"/>
        <v>0</v>
      </c>
      <c r="AP79" s="1">
        <f t="shared" si="8"/>
        <v>0</v>
      </c>
      <c r="AQ79" s="1">
        <f t="shared" si="8"/>
        <v>0</v>
      </c>
      <c r="AR79" s="1">
        <f t="shared" si="8"/>
        <v>0</v>
      </c>
      <c r="AS79" s="1">
        <f t="shared" si="8"/>
        <v>0</v>
      </c>
      <c r="AT79" s="1">
        <f t="shared" si="7"/>
        <v>0</v>
      </c>
      <c r="AY79" s="1" t="s">
        <v>134</v>
      </c>
      <c r="BA79" s="1" t="s">
        <v>211</v>
      </c>
      <c r="BB79" s="1">
        <v>1</v>
      </c>
      <c r="BC79" s="1" t="s">
        <v>212</v>
      </c>
      <c r="BD79" s="1" t="s">
        <v>163</v>
      </c>
      <c r="BE79" s="1" t="s">
        <v>55</v>
      </c>
    </row>
    <row r="80" spans="1:57" ht="13">
      <c r="A80" s="1" t="s">
        <v>56</v>
      </c>
      <c r="B80" s="1" t="s">
        <v>41</v>
      </c>
      <c r="C80" s="1" t="s">
        <v>40</v>
      </c>
      <c r="D80" s="1" t="s">
        <v>67</v>
      </c>
      <c r="E80" s="1" t="s">
        <v>67</v>
      </c>
      <c r="F80" s="1" t="s">
        <v>41</v>
      </c>
      <c r="G80" s="1" t="s">
        <v>42</v>
      </c>
      <c r="H80" s="1">
        <f t="shared" si="10"/>
        <v>0</v>
      </c>
      <c r="I80" s="1">
        <f t="shared" si="10"/>
        <v>1</v>
      </c>
      <c r="J80" s="1">
        <f t="shared" si="10"/>
        <v>1</v>
      </c>
      <c r="K80" s="1">
        <f t="shared" si="10"/>
        <v>0</v>
      </c>
      <c r="L80" s="1">
        <f t="shared" si="10"/>
        <v>0</v>
      </c>
      <c r="M80" s="1">
        <v>4</v>
      </c>
      <c r="N80" s="1">
        <v>5</v>
      </c>
      <c r="O80" s="1">
        <v>4</v>
      </c>
      <c r="P80" s="1">
        <v>1</v>
      </c>
      <c r="Q80" s="1">
        <v>5</v>
      </c>
      <c r="R80" s="1">
        <v>1</v>
      </c>
      <c r="S80" s="1">
        <v>1</v>
      </c>
      <c r="T80" s="1">
        <v>1</v>
      </c>
      <c r="U80" s="1">
        <v>1</v>
      </c>
      <c r="V80" s="1">
        <v>1</v>
      </c>
      <c r="X80" s="1" t="s">
        <v>216</v>
      </c>
      <c r="Y80" s="1">
        <v>7</v>
      </c>
      <c r="Z80" s="2" t="s">
        <v>82</v>
      </c>
      <c r="AA80" s="1" t="s">
        <v>61</v>
      </c>
      <c r="AB80" s="1" t="s">
        <v>46</v>
      </c>
      <c r="AC80" s="1">
        <v>4</v>
      </c>
      <c r="AD80" s="1" t="s">
        <v>62</v>
      </c>
      <c r="AE80" s="1" t="s">
        <v>48</v>
      </c>
      <c r="AF80" s="1" t="s">
        <v>94</v>
      </c>
      <c r="AG80" s="1">
        <f t="shared" si="11"/>
        <v>1</v>
      </c>
      <c r="AH80" s="1">
        <f t="shared" si="11"/>
        <v>0</v>
      </c>
      <c r="AI80" s="1">
        <f t="shared" si="11"/>
        <v>0</v>
      </c>
      <c r="AJ80" s="1">
        <f t="shared" si="11"/>
        <v>0</v>
      </c>
      <c r="AK80" s="1">
        <f t="shared" si="11"/>
        <v>0</v>
      </c>
      <c r="AL80" s="1" t="s">
        <v>86</v>
      </c>
      <c r="AM80" s="1" t="s">
        <v>217</v>
      </c>
      <c r="AN80" s="1">
        <f t="shared" si="9"/>
        <v>0</v>
      </c>
      <c r="AO80" s="1">
        <f t="shared" si="8"/>
        <v>1</v>
      </c>
      <c r="AP80" s="1">
        <f t="shared" si="8"/>
        <v>1</v>
      </c>
      <c r="AQ80" s="1">
        <f t="shared" si="8"/>
        <v>0</v>
      </c>
      <c r="AR80" s="1">
        <f t="shared" si="8"/>
        <v>1</v>
      </c>
      <c r="AS80" s="1">
        <f t="shared" si="8"/>
        <v>0</v>
      </c>
      <c r="AT80" s="1">
        <f t="shared" si="7"/>
        <v>0</v>
      </c>
      <c r="AU80" s="1"/>
      <c r="AV80" s="1" t="s">
        <v>88</v>
      </c>
      <c r="AW80" s="1" t="s">
        <v>176</v>
      </c>
      <c r="BA80" s="1" t="s">
        <v>52</v>
      </c>
      <c r="BB80" s="1">
        <v>3</v>
      </c>
      <c r="BC80" s="1" t="s">
        <v>53</v>
      </c>
      <c r="BD80" s="1" t="s">
        <v>65</v>
      </c>
      <c r="BE80" s="1" t="s">
        <v>66</v>
      </c>
    </row>
    <row r="81" spans="1:57" ht="13">
      <c r="A81" s="1" t="s">
        <v>56</v>
      </c>
      <c r="B81" s="1" t="s">
        <v>41</v>
      </c>
      <c r="C81" s="1" t="s">
        <v>40</v>
      </c>
      <c r="D81" s="1" t="s">
        <v>40</v>
      </c>
      <c r="E81" s="1" t="s">
        <v>40</v>
      </c>
      <c r="F81" s="1" t="s">
        <v>67</v>
      </c>
      <c r="G81" s="1" t="s">
        <v>58</v>
      </c>
      <c r="H81" s="1">
        <f t="shared" si="10"/>
        <v>0</v>
      </c>
      <c r="I81" s="1">
        <f t="shared" si="10"/>
        <v>1</v>
      </c>
      <c r="J81" s="1">
        <f t="shared" si="10"/>
        <v>0</v>
      </c>
      <c r="K81" s="1">
        <f t="shared" si="10"/>
        <v>0</v>
      </c>
      <c r="L81" s="1">
        <f t="shared" si="10"/>
        <v>0</v>
      </c>
      <c r="M81" s="1">
        <v>3</v>
      </c>
      <c r="N81" s="1">
        <v>1</v>
      </c>
      <c r="O81" s="1">
        <v>3</v>
      </c>
      <c r="P81" s="1">
        <v>1</v>
      </c>
      <c r="Q81" s="1">
        <v>2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 t="s">
        <v>231</v>
      </c>
      <c r="X81" s="1" t="s">
        <v>232</v>
      </c>
      <c r="Y81" s="1">
        <v>7</v>
      </c>
      <c r="Z81" s="1" t="s">
        <v>44</v>
      </c>
      <c r="AA81" s="1" t="s">
        <v>61</v>
      </c>
      <c r="AB81" s="1" t="s">
        <v>46</v>
      </c>
      <c r="AC81" s="1">
        <v>2</v>
      </c>
      <c r="AD81" s="1" t="s">
        <v>47</v>
      </c>
      <c r="AE81" s="1" t="s">
        <v>48</v>
      </c>
      <c r="AF81" s="1" t="s">
        <v>63</v>
      </c>
      <c r="AG81" s="1">
        <f t="shared" si="11"/>
        <v>0</v>
      </c>
      <c r="AH81" s="1">
        <f t="shared" si="11"/>
        <v>0</v>
      </c>
      <c r="AI81" s="1">
        <f t="shared" si="11"/>
        <v>0</v>
      </c>
      <c r="AJ81" s="1">
        <f t="shared" si="11"/>
        <v>1</v>
      </c>
      <c r="AK81" s="1">
        <f t="shared" si="11"/>
        <v>0</v>
      </c>
      <c r="AL81" s="1" t="s">
        <v>50</v>
      </c>
      <c r="AN81" s="1">
        <f t="shared" si="9"/>
        <v>0</v>
      </c>
      <c r="AO81" s="1">
        <f t="shared" si="8"/>
        <v>0</v>
      </c>
      <c r="AP81" s="1">
        <f t="shared" si="8"/>
        <v>0</v>
      </c>
      <c r="AQ81" s="1">
        <f t="shared" si="8"/>
        <v>0</v>
      </c>
      <c r="AR81" s="1">
        <f t="shared" si="8"/>
        <v>0</v>
      </c>
      <c r="AS81" s="1">
        <f t="shared" si="8"/>
        <v>0</v>
      </c>
      <c r="AT81" s="1">
        <f t="shared" si="7"/>
        <v>0</v>
      </c>
      <c r="AY81" s="1" t="s">
        <v>51</v>
      </c>
      <c r="BA81" s="1" t="s">
        <v>52</v>
      </c>
      <c r="BB81" s="1">
        <v>3</v>
      </c>
      <c r="BC81" s="1" t="s">
        <v>64</v>
      </c>
      <c r="BD81" s="1" t="s">
        <v>54</v>
      </c>
      <c r="BE81" s="1" t="s">
        <v>77</v>
      </c>
    </row>
    <row r="82" spans="1:57" ht="13">
      <c r="A82" s="1" t="s">
        <v>56</v>
      </c>
      <c r="B82" s="1" t="s">
        <v>41</v>
      </c>
      <c r="C82" s="1" t="s">
        <v>67</v>
      </c>
      <c r="D82" s="1" t="s">
        <v>41</v>
      </c>
      <c r="E82" s="1" t="s">
        <v>41</v>
      </c>
      <c r="F82" s="1" t="s">
        <v>39</v>
      </c>
      <c r="G82" s="1" t="s">
        <v>58</v>
      </c>
      <c r="H82" s="1">
        <f t="shared" si="10"/>
        <v>0</v>
      </c>
      <c r="I82" s="1">
        <f t="shared" si="10"/>
        <v>1</v>
      </c>
      <c r="J82" s="1">
        <f t="shared" si="10"/>
        <v>0</v>
      </c>
      <c r="K82" s="1">
        <f t="shared" si="10"/>
        <v>0</v>
      </c>
      <c r="L82" s="1">
        <f t="shared" si="10"/>
        <v>0</v>
      </c>
      <c r="M82" s="1">
        <v>4</v>
      </c>
      <c r="N82" s="1">
        <v>5</v>
      </c>
      <c r="O82" s="1">
        <v>3</v>
      </c>
      <c r="P82" s="1">
        <v>1</v>
      </c>
      <c r="Q82" s="1">
        <v>3</v>
      </c>
      <c r="R82" s="1">
        <v>2</v>
      </c>
      <c r="S82" s="1">
        <v>1</v>
      </c>
      <c r="T82" s="1">
        <v>1</v>
      </c>
      <c r="U82" s="1">
        <v>1</v>
      </c>
      <c r="V82" s="1">
        <v>1</v>
      </c>
      <c r="X82" s="1" t="s">
        <v>241</v>
      </c>
      <c r="Y82" s="1">
        <v>9</v>
      </c>
      <c r="Z82" s="1" t="s">
        <v>44</v>
      </c>
      <c r="AA82" s="1" t="s">
        <v>61</v>
      </c>
      <c r="AB82" s="1" t="s">
        <v>93</v>
      </c>
      <c r="AC82" s="1">
        <v>3</v>
      </c>
      <c r="AD82" s="1" t="s">
        <v>47</v>
      </c>
      <c r="AE82" s="1" t="s">
        <v>79</v>
      </c>
      <c r="AF82" s="1" t="s">
        <v>63</v>
      </c>
      <c r="AG82" s="1">
        <f t="shared" si="11"/>
        <v>0</v>
      </c>
      <c r="AH82" s="1">
        <f t="shared" si="11"/>
        <v>0</v>
      </c>
      <c r="AI82" s="1">
        <f t="shared" si="11"/>
        <v>0</v>
      </c>
      <c r="AJ82" s="1">
        <f t="shared" si="11"/>
        <v>1</v>
      </c>
      <c r="AK82" s="1">
        <f t="shared" si="11"/>
        <v>0</v>
      </c>
      <c r="AL82" s="1" t="s">
        <v>50</v>
      </c>
      <c r="AN82" s="1">
        <f t="shared" si="9"/>
        <v>0</v>
      </c>
      <c r="AO82" s="1">
        <f t="shared" si="8"/>
        <v>0</v>
      </c>
      <c r="AP82" s="1">
        <f t="shared" si="8"/>
        <v>0</v>
      </c>
      <c r="AQ82" s="1">
        <f t="shared" si="8"/>
        <v>0</v>
      </c>
      <c r="AR82" s="1">
        <f t="shared" si="8"/>
        <v>0</v>
      </c>
      <c r="AS82" s="1">
        <f t="shared" si="8"/>
        <v>0</v>
      </c>
      <c r="AT82" s="1">
        <f t="shared" si="7"/>
        <v>0</v>
      </c>
      <c r="AY82" s="1" t="s">
        <v>71</v>
      </c>
      <c r="BA82" s="1" t="s">
        <v>52</v>
      </c>
      <c r="BB82" s="1">
        <v>3</v>
      </c>
      <c r="BC82" s="1" t="s">
        <v>64</v>
      </c>
      <c r="BD82" s="1" t="s">
        <v>65</v>
      </c>
      <c r="BE82" s="1" t="s">
        <v>66</v>
      </c>
    </row>
    <row r="83" spans="1:57" ht="13">
      <c r="A83" s="1" t="s">
        <v>56</v>
      </c>
      <c r="B83" s="1" t="s">
        <v>41</v>
      </c>
      <c r="C83" s="1" t="s">
        <v>39</v>
      </c>
      <c r="D83" s="1" t="s">
        <v>57</v>
      </c>
      <c r="E83" s="1" t="s">
        <v>41</v>
      </c>
      <c r="F83" s="1" t="s">
        <v>67</v>
      </c>
      <c r="G83" s="1" t="s">
        <v>42</v>
      </c>
      <c r="H83" s="1">
        <f t="shared" si="10"/>
        <v>0</v>
      </c>
      <c r="I83" s="1">
        <f t="shared" si="10"/>
        <v>1</v>
      </c>
      <c r="J83" s="1">
        <f t="shared" si="10"/>
        <v>1</v>
      </c>
      <c r="K83" s="1">
        <f t="shared" si="10"/>
        <v>0</v>
      </c>
      <c r="L83" s="1">
        <f t="shared" si="10"/>
        <v>0</v>
      </c>
      <c r="M83" s="1">
        <v>2</v>
      </c>
      <c r="N83" s="1">
        <v>4</v>
      </c>
      <c r="O83" s="1">
        <v>3</v>
      </c>
      <c r="P83" s="1">
        <v>1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X83" s="1" t="s">
        <v>257</v>
      </c>
      <c r="Y83" s="1">
        <v>8</v>
      </c>
      <c r="Z83" s="2" t="s">
        <v>82</v>
      </c>
      <c r="AA83" s="1" t="s">
        <v>45</v>
      </c>
      <c r="AB83" s="1" t="s">
        <v>46</v>
      </c>
      <c r="AC83" s="1">
        <v>3</v>
      </c>
      <c r="AD83" s="1" t="s">
        <v>62</v>
      </c>
      <c r="AE83" s="1" t="s">
        <v>70</v>
      </c>
      <c r="AF83" s="1" t="s">
        <v>128</v>
      </c>
      <c r="AG83" s="1">
        <f t="shared" si="11"/>
        <v>0</v>
      </c>
      <c r="AH83" s="1">
        <f t="shared" si="11"/>
        <v>0</v>
      </c>
      <c r="AI83" s="1">
        <f t="shared" si="11"/>
        <v>1</v>
      </c>
      <c r="AJ83" s="1">
        <f t="shared" si="11"/>
        <v>1</v>
      </c>
      <c r="AK83" s="1">
        <f t="shared" si="11"/>
        <v>0</v>
      </c>
      <c r="AL83" s="1" t="s">
        <v>50</v>
      </c>
      <c r="AN83" s="1">
        <f t="shared" si="9"/>
        <v>0</v>
      </c>
      <c r="AO83" s="1">
        <f t="shared" si="8"/>
        <v>0</v>
      </c>
      <c r="AP83" s="1">
        <f t="shared" si="8"/>
        <v>0</v>
      </c>
      <c r="AQ83" s="1">
        <f t="shared" si="8"/>
        <v>0</v>
      </c>
      <c r="AR83" s="1">
        <f t="shared" si="8"/>
        <v>0</v>
      </c>
      <c r="AS83" s="1">
        <f t="shared" si="8"/>
        <v>0</v>
      </c>
      <c r="AT83" s="1">
        <f t="shared" ref="AT83:AT146" si="12">IFERROR(IF(FIND(SUBSTITUTE(AT$1," ",""),SUBSTITUTE($AM83," ",""))&gt;0,1,0),0)</f>
        <v>0</v>
      </c>
      <c r="AY83" s="1" t="s">
        <v>71</v>
      </c>
      <c r="BA83" s="1" t="s">
        <v>52</v>
      </c>
      <c r="BB83" s="1">
        <v>3</v>
      </c>
      <c r="BC83" s="1" t="s">
        <v>53</v>
      </c>
      <c r="BD83" s="1" t="s">
        <v>54</v>
      </c>
      <c r="BE83" s="1" t="s">
        <v>66</v>
      </c>
    </row>
    <row r="84" spans="1:57" ht="13">
      <c r="A84" s="1" t="s">
        <v>56</v>
      </c>
      <c r="B84" s="1" t="s">
        <v>41</v>
      </c>
      <c r="C84" s="1" t="s">
        <v>41</v>
      </c>
      <c r="D84" s="1" t="s">
        <v>41</v>
      </c>
      <c r="E84" s="1" t="s">
        <v>40</v>
      </c>
      <c r="F84" s="1" t="s">
        <v>41</v>
      </c>
      <c r="G84" s="1" t="s">
        <v>42</v>
      </c>
      <c r="H84" s="1">
        <f t="shared" si="10"/>
        <v>0</v>
      </c>
      <c r="I84" s="1">
        <f t="shared" si="10"/>
        <v>1</v>
      </c>
      <c r="J84" s="1">
        <f t="shared" si="10"/>
        <v>1</v>
      </c>
      <c r="K84" s="1">
        <f t="shared" si="10"/>
        <v>0</v>
      </c>
      <c r="L84" s="1">
        <f t="shared" si="10"/>
        <v>0</v>
      </c>
      <c r="M84" s="1">
        <v>5</v>
      </c>
      <c r="N84" s="1">
        <v>5</v>
      </c>
      <c r="O84" s="1">
        <v>4</v>
      </c>
      <c r="P84" s="1">
        <v>3</v>
      </c>
      <c r="Q84" s="1">
        <v>1</v>
      </c>
      <c r="R84" s="1">
        <v>1</v>
      </c>
      <c r="S84" s="1">
        <v>1</v>
      </c>
      <c r="T84" s="1">
        <v>1</v>
      </c>
      <c r="U84" s="1">
        <v>1</v>
      </c>
      <c r="V84" s="1">
        <v>1</v>
      </c>
      <c r="W84" s="1" t="s">
        <v>264</v>
      </c>
      <c r="X84" s="1" t="s">
        <v>265</v>
      </c>
      <c r="Y84" s="1">
        <v>5</v>
      </c>
      <c r="Z84" s="2" t="s">
        <v>82</v>
      </c>
      <c r="AA84" s="1" t="s">
        <v>45</v>
      </c>
      <c r="AB84" s="1" t="s">
        <v>46</v>
      </c>
      <c r="AC84" s="1">
        <v>3</v>
      </c>
      <c r="AD84" s="1" t="s">
        <v>62</v>
      </c>
      <c r="AE84" s="1" t="s">
        <v>74</v>
      </c>
      <c r="AF84" s="1" t="s">
        <v>63</v>
      </c>
      <c r="AG84" s="1">
        <f t="shared" si="11"/>
        <v>0</v>
      </c>
      <c r="AH84" s="1">
        <f t="shared" si="11"/>
        <v>0</v>
      </c>
      <c r="AI84" s="1">
        <f t="shared" si="11"/>
        <v>0</v>
      </c>
      <c r="AJ84" s="1">
        <f t="shared" si="11"/>
        <v>1</v>
      </c>
      <c r="AK84" s="1">
        <f t="shared" si="11"/>
        <v>0</v>
      </c>
      <c r="AL84" s="1" t="s">
        <v>50</v>
      </c>
      <c r="AN84" s="1">
        <f t="shared" si="9"/>
        <v>0</v>
      </c>
      <c r="AO84" s="1">
        <f t="shared" si="8"/>
        <v>0</v>
      </c>
      <c r="AP84" s="1">
        <f t="shared" si="8"/>
        <v>0</v>
      </c>
      <c r="AQ84" s="1">
        <f t="shared" si="8"/>
        <v>0</v>
      </c>
      <c r="AR84" s="1">
        <f t="shared" si="8"/>
        <v>0</v>
      </c>
      <c r="AS84" s="1">
        <f t="shared" si="8"/>
        <v>0</v>
      </c>
      <c r="AT84" s="1">
        <f t="shared" si="12"/>
        <v>0</v>
      </c>
      <c r="AY84" s="1" t="s">
        <v>51</v>
      </c>
      <c r="BA84" s="1" t="s">
        <v>162</v>
      </c>
      <c r="BB84" s="1">
        <v>2</v>
      </c>
      <c r="BC84" s="1" t="s">
        <v>53</v>
      </c>
      <c r="BD84" s="1" t="s">
        <v>163</v>
      </c>
      <c r="BE84" s="1" t="s">
        <v>55</v>
      </c>
    </row>
    <row r="85" spans="1:57" ht="13">
      <c r="A85" s="1" t="s">
        <v>56</v>
      </c>
      <c r="B85" s="1" t="s">
        <v>41</v>
      </c>
      <c r="C85" s="1" t="s">
        <v>40</v>
      </c>
      <c r="D85" s="1" t="s">
        <v>41</v>
      </c>
      <c r="E85" s="1" t="s">
        <v>41</v>
      </c>
      <c r="F85" s="1" t="s">
        <v>39</v>
      </c>
      <c r="G85" s="1" t="s">
        <v>42</v>
      </c>
      <c r="H85" s="1">
        <f t="shared" si="10"/>
        <v>0</v>
      </c>
      <c r="I85" s="1">
        <f t="shared" si="10"/>
        <v>1</v>
      </c>
      <c r="J85" s="1">
        <f t="shared" si="10"/>
        <v>1</v>
      </c>
      <c r="K85" s="1">
        <f t="shared" si="10"/>
        <v>0</v>
      </c>
      <c r="L85" s="1">
        <f t="shared" si="10"/>
        <v>0</v>
      </c>
      <c r="M85" s="1">
        <v>5</v>
      </c>
      <c r="N85" s="1">
        <v>5</v>
      </c>
      <c r="O85" s="1">
        <v>5</v>
      </c>
      <c r="Q85" s="1">
        <v>3</v>
      </c>
      <c r="X85" s="1" t="s">
        <v>266</v>
      </c>
      <c r="Y85" s="1">
        <v>8</v>
      </c>
      <c r="Z85" s="1" t="s">
        <v>44</v>
      </c>
      <c r="AA85" s="1" t="s">
        <v>45</v>
      </c>
      <c r="AB85" s="1" t="s">
        <v>46</v>
      </c>
      <c r="AC85" s="1">
        <v>3</v>
      </c>
      <c r="AD85" s="1" t="s">
        <v>47</v>
      </c>
      <c r="AE85" s="1" t="s">
        <v>48</v>
      </c>
      <c r="AF85" s="1" t="s">
        <v>94</v>
      </c>
      <c r="AG85" s="1">
        <f t="shared" si="11"/>
        <v>1</v>
      </c>
      <c r="AH85" s="1">
        <f t="shared" si="11"/>
        <v>0</v>
      </c>
      <c r="AI85" s="1">
        <f t="shared" si="11"/>
        <v>0</v>
      </c>
      <c r="AJ85" s="1">
        <f t="shared" si="11"/>
        <v>0</v>
      </c>
      <c r="AK85" s="1">
        <f t="shared" si="11"/>
        <v>0</v>
      </c>
      <c r="AL85" s="1" t="s">
        <v>86</v>
      </c>
      <c r="AM85" s="1" t="s">
        <v>95</v>
      </c>
      <c r="AN85" s="1">
        <f t="shared" si="9"/>
        <v>0</v>
      </c>
      <c r="AO85" s="1">
        <f t="shared" si="8"/>
        <v>1</v>
      </c>
      <c r="AP85" s="1">
        <f t="shared" si="8"/>
        <v>0</v>
      </c>
      <c r="AQ85" s="1">
        <f t="shared" si="8"/>
        <v>0</v>
      </c>
      <c r="AR85" s="1">
        <f t="shared" si="8"/>
        <v>1</v>
      </c>
      <c r="AS85" s="1">
        <f t="shared" si="8"/>
        <v>0</v>
      </c>
      <c r="AT85" s="1">
        <f t="shared" si="12"/>
        <v>0</v>
      </c>
      <c r="AU85" s="1"/>
      <c r="AV85" s="1" t="s">
        <v>88</v>
      </c>
      <c r="AW85" s="1" t="s">
        <v>267</v>
      </c>
      <c r="BA85" s="1" t="s">
        <v>52</v>
      </c>
      <c r="BB85" s="1">
        <v>3</v>
      </c>
      <c r="BC85" s="1" t="s">
        <v>53</v>
      </c>
      <c r="BD85" s="1" t="s">
        <v>268</v>
      </c>
      <c r="BE85" s="1" t="s">
        <v>66</v>
      </c>
    </row>
    <row r="86" spans="1:57" ht="13">
      <c r="A86" s="1" t="s">
        <v>56</v>
      </c>
      <c r="B86" s="1" t="s">
        <v>41</v>
      </c>
      <c r="C86" s="1" t="s">
        <v>67</v>
      </c>
      <c r="D86" s="1" t="s">
        <v>67</v>
      </c>
      <c r="E86" s="1" t="s">
        <v>67</v>
      </c>
      <c r="F86" s="1" t="s">
        <v>57</v>
      </c>
      <c r="G86" s="1" t="s">
        <v>42</v>
      </c>
      <c r="H86" s="1">
        <f t="shared" si="10"/>
        <v>0</v>
      </c>
      <c r="I86" s="1">
        <f t="shared" si="10"/>
        <v>1</v>
      </c>
      <c r="J86" s="1">
        <f t="shared" si="10"/>
        <v>1</v>
      </c>
      <c r="K86" s="1">
        <f t="shared" si="10"/>
        <v>0</v>
      </c>
      <c r="L86" s="1">
        <f t="shared" si="10"/>
        <v>0</v>
      </c>
      <c r="M86" s="1">
        <v>5</v>
      </c>
      <c r="O86" s="1">
        <v>3</v>
      </c>
      <c r="Q86" s="1">
        <v>3</v>
      </c>
      <c r="R86" s="1">
        <v>5</v>
      </c>
      <c r="S86" s="1">
        <v>2</v>
      </c>
      <c r="X86" s="1" t="s">
        <v>276</v>
      </c>
      <c r="Y86" s="1">
        <v>8</v>
      </c>
      <c r="Z86" s="1" t="s">
        <v>44</v>
      </c>
      <c r="AA86" s="1" t="s">
        <v>61</v>
      </c>
      <c r="AB86" s="1" t="s">
        <v>46</v>
      </c>
      <c r="AC86" s="1">
        <v>1</v>
      </c>
      <c r="AD86" s="1" t="s">
        <v>47</v>
      </c>
      <c r="AE86" s="1" t="s">
        <v>70</v>
      </c>
      <c r="AF86" s="1" t="s">
        <v>49</v>
      </c>
      <c r="AG86" s="1">
        <f t="shared" si="11"/>
        <v>0</v>
      </c>
      <c r="AH86" s="1">
        <f t="shared" si="11"/>
        <v>0</v>
      </c>
      <c r="AI86" s="1">
        <f t="shared" si="11"/>
        <v>0</v>
      </c>
      <c r="AJ86" s="1">
        <f t="shared" si="11"/>
        <v>1</v>
      </c>
      <c r="AK86" s="1">
        <f t="shared" si="11"/>
        <v>1</v>
      </c>
      <c r="AL86" s="1" t="s">
        <v>50</v>
      </c>
      <c r="AN86" s="1">
        <f t="shared" si="9"/>
        <v>0</v>
      </c>
      <c r="AO86" s="1">
        <f t="shared" si="8"/>
        <v>0</v>
      </c>
      <c r="AP86" s="1">
        <f t="shared" si="8"/>
        <v>0</v>
      </c>
      <c r="AQ86" s="1">
        <f t="shared" si="8"/>
        <v>0</v>
      </c>
      <c r="AR86" s="1">
        <f t="shared" si="8"/>
        <v>0</v>
      </c>
      <c r="AS86" s="1">
        <f t="shared" si="8"/>
        <v>0</v>
      </c>
      <c r="AT86" s="1">
        <f t="shared" si="12"/>
        <v>0</v>
      </c>
      <c r="AY86" s="1" t="s">
        <v>71</v>
      </c>
      <c r="BA86" s="1" t="s">
        <v>52</v>
      </c>
      <c r="BB86" s="1">
        <v>3</v>
      </c>
      <c r="BC86" s="1" t="s">
        <v>64</v>
      </c>
      <c r="BD86" s="1" t="s">
        <v>65</v>
      </c>
      <c r="BE86" s="1" t="s">
        <v>66</v>
      </c>
    </row>
    <row r="87" spans="1:57" ht="13">
      <c r="A87" s="1" t="s">
        <v>56</v>
      </c>
      <c r="B87" s="1" t="s">
        <v>41</v>
      </c>
      <c r="C87" s="1" t="s">
        <v>40</v>
      </c>
      <c r="D87" s="1" t="s">
        <v>40</v>
      </c>
      <c r="E87" s="1" t="s">
        <v>40</v>
      </c>
      <c r="F87" s="1" t="s">
        <v>41</v>
      </c>
      <c r="G87" s="1" t="s">
        <v>42</v>
      </c>
      <c r="H87" s="1">
        <f t="shared" si="10"/>
        <v>0</v>
      </c>
      <c r="I87" s="1">
        <f t="shared" si="10"/>
        <v>1</v>
      </c>
      <c r="J87" s="1">
        <f t="shared" si="10"/>
        <v>1</v>
      </c>
      <c r="K87" s="1">
        <f t="shared" si="10"/>
        <v>0</v>
      </c>
      <c r="L87" s="1">
        <f t="shared" si="10"/>
        <v>0</v>
      </c>
      <c r="M87" s="1">
        <v>2</v>
      </c>
      <c r="N87" s="1">
        <v>5</v>
      </c>
      <c r="O87" s="1">
        <v>3</v>
      </c>
      <c r="P87" s="1">
        <v>1</v>
      </c>
      <c r="Q87" s="1">
        <v>5</v>
      </c>
      <c r="R87" s="1">
        <v>1</v>
      </c>
      <c r="S87" s="1">
        <v>1</v>
      </c>
      <c r="T87" s="1">
        <v>1</v>
      </c>
      <c r="U87" s="1">
        <v>1</v>
      </c>
      <c r="V87" s="1">
        <v>1</v>
      </c>
      <c r="X87" s="1" t="s">
        <v>277</v>
      </c>
      <c r="Y87" s="1">
        <v>9</v>
      </c>
      <c r="Z87" s="1" t="s">
        <v>44</v>
      </c>
      <c r="AA87" s="1" t="s">
        <v>61</v>
      </c>
      <c r="AB87" s="1" t="s">
        <v>46</v>
      </c>
      <c r="AC87" s="1">
        <v>3</v>
      </c>
      <c r="AD87" s="1" t="s">
        <v>62</v>
      </c>
      <c r="AE87" s="1" t="s">
        <v>74</v>
      </c>
      <c r="AF87" s="1" t="s">
        <v>175</v>
      </c>
      <c r="AG87" s="1">
        <f t="shared" si="11"/>
        <v>0</v>
      </c>
      <c r="AH87" s="1">
        <f t="shared" si="11"/>
        <v>0</v>
      </c>
      <c r="AI87" s="1">
        <f t="shared" si="11"/>
        <v>0</v>
      </c>
      <c r="AJ87" s="1">
        <f t="shared" si="11"/>
        <v>0</v>
      </c>
      <c r="AK87" s="1">
        <f t="shared" si="11"/>
        <v>1</v>
      </c>
      <c r="AL87" s="1" t="s">
        <v>86</v>
      </c>
      <c r="AM87" s="1" t="s">
        <v>278</v>
      </c>
      <c r="AN87" s="1">
        <f t="shared" si="9"/>
        <v>0</v>
      </c>
      <c r="AO87" s="1">
        <f t="shared" si="8"/>
        <v>1</v>
      </c>
      <c r="AP87" s="1">
        <f t="shared" si="8"/>
        <v>0</v>
      </c>
      <c r="AQ87" s="1">
        <f t="shared" si="8"/>
        <v>0</v>
      </c>
      <c r="AR87" s="1">
        <f t="shared" si="8"/>
        <v>1</v>
      </c>
      <c r="AS87" s="1">
        <f t="shared" si="8"/>
        <v>0</v>
      </c>
      <c r="AT87" s="1">
        <f t="shared" si="12"/>
        <v>0</v>
      </c>
      <c r="AU87" s="1">
        <v>1</v>
      </c>
      <c r="AV87" s="1" t="s">
        <v>88</v>
      </c>
      <c r="AW87" s="1" t="s">
        <v>279</v>
      </c>
      <c r="BA87" s="1" t="s">
        <v>52</v>
      </c>
      <c r="BB87" s="1">
        <v>3</v>
      </c>
      <c r="BC87" s="1" t="s">
        <v>53</v>
      </c>
      <c r="BD87" s="1" t="s">
        <v>65</v>
      </c>
      <c r="BE87" s="1" t="s">
        <v>55</v>
      </c>
    </row>
    <row r="88" spans="1:57" ht="13">
      <c r="A88" s="1" t="s">
        <v>56</v>
      </c>
      <c r="B88" s="1" t="s">
        <v>41</v>
      </c>
      <c r="C88" s="1" t="s">
        <v>40</v>
      </c>
      <c r="D88" s="1" t="s">
        <v>41</v>
      </c>
      <c r="E88" s="1" t="s">
        <v>40</v>
      </c>
      <c r="F88" s="1" t="s">
        <v>41</v>
      </c>
      <c r="G88" s="1" t="s">
        <v>42</v>
      </c>
      <c r="H88" s="1">
        <f t="shared" si="10"/>
        <v>0</v>
      </c>
      <c r="I88" s="1">
        <f t="shared" si="10"/>
        <v>1</v>
      </c>
      <c r="J88" s="1">
        <f t="shared" si="10"/>
        <v>1</v>
      </c>
      <c r="K88" s="1">
        <f t="shared" si="10"/>
        <v>0</v>
      </c>
      <c r="L88" s="1">
        <f t="shared" si="10"/>
        <v>0</v>
      </c>
      <c r="M88" s="1">
        <v>3</v>
      </c>
      <c r="N88" s="1">
        <v>5</v>
      </c>
      <c r="O88" s="1">
        <v>3</v>
      </c>
      <c r="P88" s="1">
        <v>1</v>
      </c>
      <c r="Q88" s="1">
        <v>4</v>
      </c>
      <c r="R88" s="1">
        <v>1</v>
      </c>
      <c r="S88" s="1">
        <v>1</v>
      </c>
      <c r="T88" s="1">
        <v>1</v>
      </c>
      <c r="U88" s="1">
        <v>1</v>
      </c>
      <c r="V88" s="1">
        <v>1</v>
      </c>
      <c r="X88" s="1" t="s">
        <v>282</v>
      </c>
      <c r="Y88" s="1">
        <v>8</v>
      </c>
      <c r="Z88" s="2" t="s">
        <v>82</v>
      </c>
      <c r="AA88" s="1" t="s">
        <v>92</v>
      </c>
      <c r="AB88" s="1" t="s">
        <v>46</v>
      </c>
      <c r="AC88" s="1">
        <v>3</v>
      </c>
      <c r="AD88" s="1" t="s">
        <v>62</v>
      </c>
      <c r="AE88" s="1" t="s">
        <v>48</v>
      </c>
      <c r="AF88" s="1" t="s">
        <v>63</v>
      </c>
      <c r="AG88" s="1">
        <f t="shared" si="11"/>
        <v>0</v>
      </c>
      <c r="AH88" s="1">
        <f t="shared" si="11"/>
        <v>0</v>
      </c>
      <c r="AI88" s="1">
        <f t="shared" si="11"/>
        <v>0</v>
      </c>
      <c r="AJ88" s="1">
        <f t="shared" si="11"/>
        <v>1</v>
      </c>
      <c r="AK88" s="1">
        <f t="shared" si="11"/>
        <v>0</v>
      </c>
      <c r="AL88" s="1" t="s">
        <v>86</v>
      </c>
      <c r="AM88" s="1" t="s">
        <v>283</v>
      </c>
      <c r="AN88" s="1">
        <f t="shared" si="9"/>
        <v>0</v>
      </c>
      <c r="AO88" s="1">
        <f t="shared" si="8"/>
        <v>1</v>
      </c>
      <c r="AP88" s="1">
        <f t="shared" si="8"/>
        <v>1</v>
      </c>
      <c r="AQ88" s="1">
        <f t="shared" si="8"/>
        <v>0</v>
      </c>
      <c r="AR88" s="1">
        <f t="shared" si="8"/>
        <v>1</v>
      </c>
      <c r="AS88" s="1">
        <f t="shared" si="8"/>
        <v>0</v>
      </c>
      <c r="AT88" s="1">
        <f t="shared" si="12"/>
        <v>1</v>
      </c>
      <c r="AU88" s="1"/>
      <c r="AV88" s="1" t="s">
        <v>88</v>
      </c>
      <c r="AW88" s="1" t="s">
        <v>176</v>
      </c>
      <c r="BA88" s="1" t="s">
        <v>52</v>
      </c>
      <c r="BB88" s="1">
        <v>3</v>
      </c>
      <c r="BC88" s="1" t="s">
        <v>53</v>
      </c>
      <c r="BD88" s="1" t="s">
        <v>65</v>
      </c>
      <c r="BE88" s="1" t="s">
        <v>77</v>
      </c>
    </row>
    <row r="89" spans="1:57" ht="13">
      <c r="A89" s="1" t="s">
        <v>56</v>
      </c>
      <c r="B89" s="1" t="s">
        <v>41</v>
      </c>
      <c r="C89" s="1" t="s">
        <v>40</v>
      </c>
      <c r="D89" s="1" t="s">
        <v>39</v>
      </c>
      <c r="E89" s="1" t="s">
        <v>67</v>
      </c>
      <c r="F89" s="1" t="s">
        <v>67</v>
      </c>
      <c r="G89" s="1" t="s">
        <v>42</v>
      </c>
      <c r="H89" s="1">
        <f t="shared" si="10"/>
        <v>0</v>
      </c>
      <c r="I89" s="1">
        <f t="shared" si="10"/>
        <v>1</v>
      </c>
      <c r="J89" s="1">
        <f t="shared" si="10"/>
        <v>1</v>
      </c>
      <c r="K89" s="1">
        <f t="shared" si="10"/>
        <v>0</v>
      </c>
      <c r="L89" s="1">
        <f t="shared" si="10"/>
        <v>0</v>
      </c>
      <c r="M89" s="1">
        <v>1</v>
      </c>
      <c r="N89" s="1">
        <v>3</v>
      </c>
      <c r="O89" s="1">
        <v>4</v>
      </c>
      <c r="P89" s="1">
        <v>1</v>
      </c>
      <c r="Q89" s="1">
        <v>5</v>
      </c>
      <c r="R89" s="1">
        <v>1</v>
      </c>
      <c r="S89" s="1">
        <v>1</v>
      </c>
      <c r="T89" s="1">
        <v>1</v>
      </c>
      <c r="U89" s="1">
        <v>1</v>
      </c>
      <c r="V89" s="1">
        <v>1</v>
      </c>
      <c r="X89" s="1" t="s">
        <v>293</v>
      </c>
      <c r="Y89" s="1">
        <v>5</v>
      </c>
      <c r="Z89" s="1" t="s">
        <v>44</v>
      </c>
      <c r="AA89" s="1" t="s">
        <v>61</v>
      </c>
      <c r="AB89" s="1" t="s">
        <v>46</v>
      </c>
      <c r="AC89" s="1">
        <v>3</v>
      </c>
      <c r="AD89" s="1" t="s">
        <v>47</v>
      </c>
      <c r="AE89" s="1" t="s">
        <v>74</v>
      </c>
      <c r="AF89" s="1" t="s">
        <v>63</v>
      </c>
      <c r="AG89" s="1">
        <f t="shared" si="11"/>
        <v>0</v>
      </c>
      <c r="AH89" s="1">
        <f t="shared" si="11"/>
        <v>0</v>
      </c>
      <c r="AI89" s="1">
        <f t="shared" si="11"/>
        <v>0</v>
      </c>
      <c r="AJ89" s="1">
        <f t="shared" si="11"/>
        <v>1</v>
      </c>
      <c r="AK89" s="1">
        <f t="shared" si="11"/>
        <v>0</v>
      </c>
      <c r="AL89" s="1" t="s">
        <v>75</v>
      </c>
      <c r="AN89" s="1">
        <f t="shared" si="9"/>
        <v>0</v>
      </c>
      <c r="AO89" s="1">
        <f t="shared" si="8"/>
        <v>0</v>
      </c>
      <c r="AP89" s="1">
        <f t="shared" si="8"/>
        <v>0</v>
      </c>
      <c r="AQ89" s="1">
        <f t="shared" si="8"/>
        <v>0</v>
      </c>
      <c r="AR89" s="1">
        <f t="shared" si="8"/>
        <v>0</v>
      </c>
      <c r="AS89" s="1">
        <f t="shared" si="8"/>
        <v>0</v>
      </c>
      <c r="AT89" s="1">
        <f t="shared" si="12"/>
        <v>0</v>
      </c>
      <c r="AY89" s="1" t="s">
        <v>51</v>
      </c>
      <c r="BA89" s="1" t="s">
        <v>154</v>
      </c>
      <c r="BB89" s="1">
        <v>6</v>
      </c>
      <c r="BC89" s="1" t="s">
        <v>53</v>
      </c>
      <c r="BD89" s="1" t="s">
        <v>54</v>
      </c>
      <c r="BE89" s="1" t="s">
        <v>66</v>
      </c>
    </row>
    <row r="90" spans="1:57" ht="13">
      <c r="A90" s="1" t="s">
        <v>56</v>
      </c>
      <c r="B90" s="1" t="s">
        <v>41</v>
      </c>
      <c r="C90" s="1" t="s">
        <v>41</v>
      </c>
      <c r="D90" s="1" t="s">
        <v>41</v>
      </c>
      <c r="E90" s="1" t="s">
        <v>41</v>
      </c>
      <c r="F90" s="1" t="s">
        <v>41</v>
      </c>
      <c r="G90" s="1" t="s">
        <v>58</v>
      </c>
      <c r="H90" s="1">
        <f t="shared" si="10"/>
        <v>0</v>
      </c>
      <c r="I90" s="1">
        <f t="shared" si="10"/>
        <v>1</v>
      </c>
      <c r="J90" s="1">
        <f t="shared" si="10"/>
        <v>0</v>
      </c>
      <c r="K90" s="1">
        <f t="shared" si="10"/>
        <v>0</v>
      </c>
      <c r="L90" s="1">
        <f t="shared" si="10"/>
        <v>0</v>
      </c>
      <c r="M90" s="1">
        <v>4</v>
      </c>
      <c r="N90" s="1">
        <v>4</v>
      </c>
      <c r="O90" s="1">
        <v>4</v>
      </c>
      <c r="X90" s="1" t="s">
        <v>300</v>
      </c>
      <c r="Y90" s="1">
        <v>1</v>
      </c>
      <c r="Z90" s="1" t="s">
        <v>44</v>
      </c>
      <c r="AA90" s="1" t="s">
        <v>45</v>
      </c>
      <c r="AB90" s="1" t="s">
        <v>46</v>
      </c>
      <c r="AC90" s="1">
        <v>1</v>
      </c>
      <c r="AD90" s="1" t="s">
        <v>47</v>
      </c>
      <c r="AE90" s="1" t="s">
        <v>79</v>
      </c>
      <c r="AF90" s="1" t="s">
        <v>63</v>
      </c>
      <c r="AG90" s="1">
        <f t="shared" si="11"/>
        <v>0</v>
      </c>
      <c r="AH90" s="1">
        <f t="shared" si="11"/>
        <v>0</v>
      </c>
      <c r="AI90" s="1">
        <f t="shared" si="11"/>
        <v>0</v>
      </c>
      <c r="AJ90" s="1">
        <f t="shared" si="11"/>
        <v>1</v>
      </c>
      <c r="AK90" s="1">
        <f t="shared" si="11"/>
        <v>0</v>
      </c>
      <c r="AL90" s="1" t="s">
        <v>50</v>
      </c>
      <c r="AN90" s="1">
        <f t="shared" si="9"/>
        <v>0</v>
      </c>
      <c r="AO90" s="1">
        <f t="shared" si="8"/>
        <v>0</v>
      </c>
      <c r="AP90" s="1">
        <f t="shared" si="8"/>
        <v>0</v>
      </c>
      <c r="AQ90" s="1">
        <f t="shared" si="8"/>
        <v>0</v>
      </c>
      <c r="AR90" s="1">
        <f t="shared" si="8"/>
        <v>0</v>
      </c>
      <c r="AS90" s="1">
        <f t="shared" si="8"/>
        <v>0</v>
      </c>
      <c r="AT90" s="1">
        <f t="shared" si="12"/>
        <v>0</v>
      </c>
      <c r="AY90" s="1" t="s">
        <v>71</v>
      </c>
      <c r="BA90" s="1" t="s">
        <v>184</v>
      </c>
      <c r="BB90" s="1">
        <v>5</v>
      </c>
      <c r="BC90" s="1" t="s">
        <v>53</v>
      </c>
      <c r="BD90" s="1" t="s">
        <v>54</v>
      </c>
      <c r="BE90" s="1" t="s">
        <v>72</v>
      </c>
    </row>
    <row r="91" spans="1:57" ht="13">
      <c r="A91" s="1" t="s">
        <v>56</v>
      </c>
      <c r="B91" s="1" t="s">
        <v>41</v>
      </c>
      <c r="C91" s="1" t="s">
        <v>40</v>
      </c>
      <c r="D91" s="1" t="s">
        <v>41</v>
      </c>
      <c r="E91" s="1" t="s">
        <v>41</v>
      </c>
      <c r="F91" s="1" t="s">
        <v>41</v>
      </c>
      <c r="G91" s="1" t="s">
        <v>58</v>
      </c>
      <c r="H91" s="1">
        <f t="shared" si="10"/>
        <v>0</v>
      </c>
      <c r="I91" s="1">
        <f t="shared" si="10"/>
        <v>1</v>
      </c>
      <c r="J91" s="1">
        <f t="shared" si="10"/>
        <v>0</v>
      </c>
      <c r="K91" s="1">
        <f t="shared" si="10"/>
        <v>0</v>
      </c>
      <c r="L91" s="1">
        <f t="shared" si="10"/>
        <v>0</v>
      </c>
      <c r="M91" s="1">
        <v>2</v>
      </c>
      <c r="N91" s="1">
        <v>1</v>
      </c>
      <c r="O91" s="1">
        <v>3</v>
      </c>
      <c r="P91" s="1">
        <v>1</v>
      </c>
      <c r="Q91" s="1">
        <v>2</v>
      </c>
      <c r="R91" s="1">
        <v>1</v>
      </c>
      <c r="S91" s="1">
        <v>1</v>
      </c>
      <c r="T91" s="1">
        <v>1</v>
      </c>
      <c r="U91" s="1">
        <v>1</v>
      </c>
      <c r="V91" s="1">
        <v>1</v>
      </c>
      <c r="X91" s="1" t="s">
        <v>129</v>
      </c>
      <c r="Y91" s="1">
        <v>8</v>
      </c>
      <c r="Z91" s="1" t="s">
        <v>44</v>
      </c>
      <c r="AA91" s="1" t="s">
        <v>45</v>
      </c>
      <c r="AB91" s="1" t="s">
        <v>46</v>
      </c>
      <c r="AC91" s="1">
        <v>2</v>
      </c>
      <c r="AD91" s="1" t="s">
        <v>47</v>
      </c>
      <c r="AE91" s="1" t="s">
        <v>70</v>
      </c>
      <c r="AF91" s="1" t="s">
        <v>63</v>
      </c>
      <c r="AG91" s="1">
        <f t="shared" si="11"/>
        <v>0</v>
      </c>
      <c r="AH91" s="1">
        <f t="shared" si="11"/>
        <v>0</v>
      </c>
      <c r="AI91" s="1">
        <f t="shared" si="11"/>
        <v>0</v>
      </c>
      <c r="AJ91" s="1">
        <f t="shared" si="11"/>
        <v>1</v>
      </c>
      <c r="AK91" s="1">
        <f t="shared" si="11"/>
        <v>0</v>
      </c>
      <c r="AL91" s="1" t="s">
        <v>50</v>
      </c>
      <c r="AN91" s="1">
        <f t="shared" si="9"/>
        <v>0</v>
      </c>
      <c r="AO91" s="1">
        <f t="shared" si="8"/>
        <v>0</v>
      </c>
      <c r="AP91" s="1">
        <f t="shared" si="8"/>
        <v>0</v>
      </c>
      <c r="AQ91" s="1">
        <f t="shared" si="8"/>
        <v>0</v>
      </c>
      <c r="AR91" s="1">
        <f t="shared" si="8"/>
        <v>0</v>
      </c>
      <c r="AS91" s="1">
        <f t="shared" si="8"/>
        <v>0</v>
      </c>
      <c r="AT91" s="1">
        <f t="shared" si="12"/>
        <v>0</v>
      </c>
      <c r="AY91" s="1" t="s">
        <v>51</v>
      </c>
      <c r="BA91" s="1" t="s">
        <v>154</v>
      </c>
      <c r="BB91" s="1">
        <v>6</v>
      </c>
      <c r="BC91" s="1" t="s">
        <v>53</v>
      </c>
      <c r="BD91" s="1" t="s">
        <v>252</v>
      </c>
      <c r="BE91" s="1" t="s">
        <v>66</v>
      </c>
    </row>
    <row r="92" spans="1:57" ht="13">
      <c r="A92" s="1" t="s">
        <v>56</v>
      </c>
      <c r="B92" s="1" t="s">
        <v>41</v>
      </c>
      <c r="C92" s="1" t="s">
        <v>40</v>
      </c>
      <c r="D92" s="1" t="s">
        <v>41</v>
      </c>
      <c r="E92" s="1" t="s">
        <v>41</v>
      </c>
      <c r="F92" s="1" t="s">
        <v>41</v>
      </c>
      <c r="G92" s="1" t="s">
        <v>42</v>
      </c>
      <c r="H92" s="1">
        <f t="shared" si="10"/>
        <v>0</v>
      </c>
      <c r="I92" s="1">
        <f t="shared" si="10"/>
        <v>1</v>
      </c>
      <c r="J92" s="1">
        <f t="shared" si="10"/>
        <v>1</v>
      </c>
      <c r="K92" s="1">
        <f t="shared" si="10"/>
        <v>0</v>
      </c>
      <c r="L92" s="1">
        <f t="shared" si="10"/>
        <v>0</v>
      </c>
      <c r="M92" s="1">
        <v>5</v>
      </c>
      <c r="N92" s="1">
        <v>1</v>
      </c>
      <c r="O92" s="1">
        <v>5</v>
      </c>
      <c r="P92" s="1">
        <v>1</v>
      </c>
      <c r="Q92" s="1">
        <v>5</v>
      </c>
      <c r="R92" s="1">
        <v>1</v>
      </c>
      <c r="S92" s="1">
        <v>1</v>
      </c>
      <c r="T92" s="1">
        <v>1</v>
      </c>
      <c r="U92" s="1">
        <v>1</v>
      </c>
      <c r="V92" s="1">
        <v>1</v>
      </c>
      <c r="X92" s="1" t="s">
        <v>302</v>
      </c>
      <c r="Y92" s="1">
        <v>8</v>
      </c>
      <c r="Z92" s="1" t="s">
        <v>44</v>
      </c>
      <c r="AA92" s="1" t="s">
        <v>45</v>
      </c>
      <c r="AB92" s="1" t="s">
        <v>46</v>
      </c>
      <c r="AC92" s="1">
        <v>3</v>
      </c>
      <c r="AD92" s="1" t="s">
        <v>62</v>
      </c>
      <c r="AE92" s="1" t="s">
        <v>48</v>
      </c>
      <c r="AF92" s="1" t="s">
        <v>94</v>
      </c>
      <c r="AG92" s="1">
        <f t="shared" si="11"/>
        <v>1</v>
      </c>
      <c r="AH92" s="1">
        <f t="shared" si="11"/>
        <v>0</v>
      </c>
      <c r="AI92" s="1">
        <f t="shared" si="11"/>
        <v>0</v>
      </c>
      <c r="AJ92" s="1">
        <f t="shared" si="11"/>
        <v>0</v>
      </c>
      <c r="AK92" s="1">
        <f t="shared" si="11"/>
        <v>0</v>
      </c>
      <c r="AL92" s="1" t="s">
        <v>86</v>
      </c>
      <c r="AM92" s="1" t="s">
        <v>121</v>
      </c>
      <c r="AN92" s="1">
        <f t="shared" si="9"/>
        <v>0</v>
      </c>
      <c r="AO92" s="1">
        <f t="shared" si="8"/>
        <v>1</v>
      </c>
      <c r="AP92" s="1">
        <f t="shared" si="8"/>
        <v>1</v>
      </c>
      <c r="AQ92" s="1">
        <f t="shared" si="8"/>
        <v>0</v>
      </c>
      <c r="AR92" s="1">
        <f t="shared" si="8"/>
        <v>0</v>
      </c>
      <c r="AS92" s="1">
        <f t="shared" si="8"/>
        <v>0</v>
      </c>
      <c r="AT92" s="1">
        <f t="shared" si="12"/>
        <v>0</v>
      </c>
      <c r="AU92" s="1"/>
      <c r="AV92" s="1" t="s">
        <v>88</v>
      </c>
      <c r="AW92" s="1" t="s">
        <v>161</v>
      </c>
      <c r="BA92" s="1" t="s">
        <v>260</v>
      </c>
      <c r="BB92" s="1">
        <v>4</v>
      </c>
      <c r="BC92" s="1" t="s">
        <v>53</v>
      </c>
      <c r="BD92" s="1" t="s">
        <v>65</v>
      </c>
      <c r="BE92" s="1" t="s">
        <v>66</v>
      </c>
    </row>
    <row r="93" spans="1:57" ht="13">
      <c r="A93" s="1" t="s">
        <v>56</v>
      </c>
      <c r="B93" s="1" t="s">
        <v>41</v>
      </c>
      <c r="C93" s="1" t="s">
        <v>40</v>
      </c>
      <c r="D93" s="1" t="s">
        <v>40</v>
      </c>
      <c r="E93" s="1" t="s">
        <v>40</v>
      </c>
      <c r="F93" s="1" t="s">
        <v>39</v>
      </c>
      <c r="G93" s="1" t="s">
        <v>99</v>
      </c>
      <c r="H93" s="1">
        <f t="shared" si="10"/>
        <v>0</v>
      </c>
      <c r="I93" s="1">
        <f t="shared" si="10"/>
        <v>0</v>
      </c>
      <c r="J93" s="1">
        <f t="shared" si="10"/>
        <v>1</v>
      </c>
      <c r="K93" s="1">
        <f t="shared" si="10"/>
        <v>0</v>
      </c>
      <c r="L93" s="1">
        <f t="shared" si="10"/>
        <v>0</v>
      </c>
      <c r="M93" s="1">
        <v>3</v>
      </c>
      <c r="N93" s="1">
        <v>1</v>
      </c>
      <c r="O93" s="1">
        <v>1</v>
      </c>
      <c r="P93" s="1">
        <v>5</v>
      </c>
      <c r="Q93" s="1">
        <v>5</v>
      </c>
      <c r="R93" s="1">
        <v>5</v>
      </c>
      <c r="S93" s="1">
        <v>5</v>
      </c>
      <c r="T93" s="1">
        <v>5</v>
      </c>
      <c r="U93" s="1">
        <v>5</v>
      </c>
      <c r="V93" s="1">
        <v>5</v>
      </c>
      <c r="X93" s="1" t="s">
        <v>305</v>
      </c>
      <c r="Y93" s="1">
        <v>5</v>
      </c>
      <c r="Z93" s="2" t="s">
        <v>82</v>
      </c>
      <c r="AA93" s="1" t="s">
        <v>45</v>
      </c>
      <c r="AB93" s="1" t="s">
        <v>46</v>
      </c>
      <c r="AC93" s="1">
        <v>3</v>
      </c>
      <c r="AD93" s="1" t="s">
        <v>62</v>
      </c>
      <c r="AE93" s="1" t="s">
        <v>48</v>
      </c>
      <c r="AF93" s="1" t="s">
        <v>94</v>
      </c>
      <c r="AG93" s="1">
        <f t="shared" si="11"/>
        <v>1</v>
      </c>
      <c r="AH93" s="1">
        <f t="shared" si="11"/>
        <v>0</v>
      </c>
      <c r="AI93" s="1">
        <f t="shared" si="11"/>
        <v>0</v>
      </c>
      <c r="AJ93" s="1">
        <f t="shared" si="11"/>
        <v>0</v>
      </c>
      <c r="AK93" s="1">
        <f t="shared" si="11"/>
        <v>0</v>
      </c>
      <c r="AL93" s="1" t="s">
        <v>50</v>
      </c>
      <c r="AN93" s="1">
        <f t="shared" si="9"/>
        <v>0</v>
      </c>
      <c r="AO93" s="1">
        <f t="shared" si="8"/>
        <v>0</v>
      </c>
      <c r="AP93" s="1">
        <f t="shared" si="8"/>
        <v>0</v>
      </c>
      <c r="AQ93" s="1">
        <f t="shared" si="8"/>
        <v>0</v>
      </c>
      <c r="AR93" s="1">
        <f t="shared" si="8"/>
        <v>0</v>
      </c>
      <c r="AS93" s="1">
        <f t="shared" si="8"/>
        <v>0</v>
      </c>
      <c r="AT93" s="1">
        <f t="shared" si="12"/>
        <v>0</v>
      </c>
      <c r="AY93" s="1" t="s">
        <v>71</v>
      </c>
      <c r="BA93" s="1" t="s">
        <v>52</v>
      </c>
      <c r="BB93" s="1">
        <v>3</v>
      </c>
      <c r="BC93" s="1" t="s">
        <v>53</v>
      </c>
      <c r="BD93" s="1" t="s">
        <v>65</v>
      </c>
      <c r="BE93" s="1" t="s">
        <v>66</v>
      </c>
    </row>
    <row r="94" spans="1:57" ht="13">
      <c r="A94" s="1" t="s">
        <v>56</v>
      </c>
      <c r="B94" s="1" t="s">
        <v>41</v>
      </c>
      <c r="C94" s="1" t="s">
        <v>41</v>
      </c>
      <c r="D94" s="1" t="s">
        <v>41</v>
      </c>
      <c r="E94" s="1" t="s">
        <v>40</v>
      </c>
      <c r="F94" s="1" t="s">
        <v>41</v>
      </c>
      <c r="G94" s="1" t="s">
        <v>42</v>
      </c>
      <c r="H94" s="1">
        <f t="shared" si="10"/>
        <v>0</v>
      </c>
      <c r="I94" s="1">
        <f t="shared" si="10"/>
        <v>1</v>
      </c>
      <c r="J94" s="1">
        <f t="shared" si="10"/>
        <v>1</v>
      </c>
      <c r="K94" s="1">
        <f t="shared" si="10"/>
        <v>0</v>
      </c>
      <c r="L94" s="1">
        <f t="shared" si="10"/>
        <v>0</v>
      </c>
      <c r="M94" s="1">
        <v>2</v>
      </c>
      <c r="N94" s="1">
        <v>3</v>
      </c>
      <c r="O94" s="1">
        <v>5</v>
      </c>
      <c r="Q94" s="1">
        <v>4</v>
      </c>
      <c r="X94" s="1" t="s">
        <v>306</v>
      </c>
      <c r="Y94" s="1">
        <v>6</v>
      </c>
      <c r="Z94" s="1" t="s">
        <v>44</v>
      </c>
      <c r="AA94" s="1" t="s">
        <v>61</v>
      </c>
      <c r="AB94" s="1" t="s">
        <v>46</v>
      </c>
      <c r="AC94" s="1">
        <v>1</v>
      </c>
      <c r="AD94" s="1" t="s">
        <v>47</v>
      </c>
      <c r="AE94" s="1" t="s">
        <v>74</v>
      </c>
      <c r="AF94" s="1" t="s">
        <v>63</v>
      </c>
      <c r="AG94" s="1">
        <f t="shared" si="11"/>
        <v>0</v>
      </c>
      <c r="AH94" s="1">
        <f t="shared" si="11"/>
        <v>0</v>
      </c>
      <c r="AI94" s="1">
        <f t="shared" si="11"/>
        <v>0</v>
      </c>
      <c r="AJ94" s="1">
        <f t="shared" si="11"/>
        <v>1</v>
      </c>
      <c r="AK94" s="1">
        <f t="shared" si="11"/>
        <v>0</v>
      </c>
      <c r="AL94" s="1" t="s">
        <v>50</v>
      </c>
      <c r="AN94" s="1">
        <f t="shared" si="9"/>
        <v>0</v>
      </c>
      <c r="AO94" s="1">
        <f t="shared" si="8"/>
        <v>0</v>
      </c>
      <c r="AP94" s="1">
        <f t="shared" si="8"/>
        <v>0</v>
      </c>
      <c r="AQ94" s="1">
        <f t="shared" si="8"/>
        <v>0</v>
      </c>
      <c r="AR94" s="1">
        <f t="shared" si="8"/>
        <v>0</v>
      </c>
      <c r="AS94" s="1">
        <f t="shared" si="8"/>
        <v>0</v>
      </c>
      <c r="AT94" s="1">
        <f t="shared" si="12"/>
        <v>0</v>
      </c>
      <c r="AY94" s="1" t="s">
        <v>51</v>
      </c>
      <c r="BA94" s="1" t="s">
        <v>260</v>
      </c>
      <c r="BB94" s="1">
        <v>4</v>
      </c>
      <c r="BC94" s="1" t="s">
        <v>53</v>
      </c>
      <c r="BD94" s="1" t="s">
        <v>65</v>
      </c>
      <c r="BE94" s="1" t="s">
        <v>243</v>
      </c>
    </row>
    <row r="95" spans="1:57" ht="13">
      <c r="A95" s="1" t="s">
        <v>56</v>
      </c>
      <c r="B95" s="1" t="s">
        <v>41</v>
      </c>
      <c r="C95" s="1" t="s">
        <v>41</v>
      </c>
      <c r="D95" s="1" t="s">
        <v>40</v>
      </c>
      <c r="E95" s="1" t="s">
        <v>40</v>
      </c>
      <c r="F95" s="1" t="s">
        <v>39</v>
      </c>
      <c r="G95" s="1" t="s">
        <v>42</v>
      </c>
      <c r="H95" s="1">
        <f t="shared" si="10"/>
        <v>0</v>
      </c>
      <c r="I95" s="1">
        <f t="shared" si="10"/>
        <v>1</v>
      </c>
      <c r="J95" s="1">
        <f t="shared" si="10"/>
        <v>1</v>
      </c>
      <c r="K95" s="1">
        <f t="shared" si="10"/>
        <v>0</v>
      </c>
      <c r="L95" s="1">
        <f t="shared" si="10"/>
        <v>0</v>
      </c>
      <c r="M95" s="1">
        <v>3</v>
      </c>
      <c r="N95" s="1">
        <v>5</v>
      </c>
      <c r="O95" s="1">
        <v>5</v>
      </c>
      <c r="P95" s="1">
        <v>1</v>
      </c>
      <c r="Q95" s="1">
        <v>3</v>
      </c>
      <c r="R95" s="1">
        <v>1</v>
      </c>
      <c r="S95" s="1">
        <v>1</v>
      </c>
      <c r="T95" s="1">
        <v>1</v>
      </c>
      <c r="U95" s="1">
        <v>1</v>
      </c>
      <c r="V95" s="1">
        <v>1</v>
      </c>
      <c r="X95" s="1" t="s">
        <v>320</v>
      </c>
      <c r="Y95" s="1">
        <v>8</v>
      </c>
      <c r="Z95" s="1" t="s">
        <v>44</v>
      </c>
      <c r="AA95" s="1" t="s">
        <v>45</v>
      </c>
      <c r="AB95" s="1" t="s">
        <v>46</v>
      </c>
      <c r="AC95" s="1">
        <v>3</v>
      </c>
      <c r="AD95" s="1" t="s">
        <v>62</v>
      </c>
      <c r="AE95" s="1" t="s">
        <v>70</v>
      </c>
      <c r="AF95" s="1" t="s">
        <v>158</v>
      </c>
      <c r="AG95" s="1">
        <f t="shared" si="11"/>
        <v>0</v>
      </c>
      <c r="AH95" s="1">
        <f t="shared" si="11"/>
        <v>1</v>
      </c>
      <c r="AI95" s="1">
        <f t="shared" si="11"/>
        <v>0</v>
      </c>
      <c r="AJ95" s="1">
        <f t="shared" si="11"/>
        <v>0</v>
      </c>
      <c r="AK95" s="1">
        <f t="shared" si="11"/>
        <v>0</v>
      </c>
      <c r="AL95" s="1" t="s">
        <v>86</v>
      </c>
      <c r="AM95" s="1" t="s">
        <v>217</v>
      </c>
      <c r="AN95" s="1">
        <f t="shared" si="9"/>
        <v>0</v>
      </c>
      <c r="AO95" s="1">
        <f t="shared" si="8"/>
        <v>1</v>
      </c>
      <c r="AP95" s="1">
        <f t="shared" si="8"/>
        <v>1</v>
      </c>
      <c r="AQ95" s="1">
        <f t="shared" si="8"/>
        <v>0</v>
      </c>
      <c r="AR95" s="1">
        <f t="shared" si="8"/>
        <v>1</v>
      </c>
      <c r="AS95" s="1">
        <f t="shared" si="8"/>
        <v>0</v>
      </c>
      <c r="AT95" s="1">
        <f t="shared" si="12"/>
        <v>0</v>
      </c>
      <c r="AU95" s="1"/>
      <c r="AV95" s="1" t="s">
        <v>88</v>
      </c>
      <c r="AW95" s="1" t="s">
        <v>180</v>
      </c>
      <c r="BA95" s="1" t="s">
        <v>52</v>
      </c>
      <c r="BB95" s="1">
        <v>3</v>
      </c>
      <c r="BC95" s="1" t="s">
        <v>53</v>
      </c>
      <c r="BD95" s="1" t="s">
        <v>65</v>
      </c>
      <c r="BE95" s="1" t="s">
        <v>77</v>
      </c>
    </row>
    <row r="96" spans="1:57" ht="13">
      <c r="A96" s="1" t="s">
        <v>56</v>
      </c>
      <c r="B96" s="1" t="s">
        <v>41</v>
      </c>
      <c r="C96" s="1" t="s">
        <v>57</v>
      </c>
      <c r="D96" s="1" t="s">
        <v>41</v>
      </c>
      <c r="E96" s="1" t="s">
        <v>40</v>
      </c>
      <c r="F96" s="1" t="s">
        <v>57</v>
      </c>
      <c r="G96" s="1" t="s">
        <v>42</v>
      </c>
      <c r="H96" s="1">
        <f t="shared" si="10"/>
        <v>0</v>
      </c>
      <c r="I96" s="1">
        <f t="shared" si="10"/>
        <v>1</v>
      </c>
      <c r="J96" s="1">
        <f t="shared" si="10"/>
        <v>1</v>
      </c>
      <c r="K96" s="1">
        <f t="shared" si="10"/>
        <v>0</v>
      </c>
      <c r="L96" s="1">
        <f t="shared" si="10"/>
        <v>0</v>
      </c>
      <c r="M96" s="1">
        <v>4</v>
      </c>
      <c r="N96" s="1">
        <v>4</v>
      </c>
      <c r="O96" s="1">
        <v>5</v>
      </c>
      <c r="P96" s="1">
        <v>1</v>
      </c>
      <c r="Q96" s="1">
        <v>3</v>
      </c>
      <c r="R96" s="1">
        <v>1</v>
      </c>
      <c r="S96" s="1">
        <v>1</v>
      </c>
      <c r="T96" s="1">
        <v>1</v>
      </c>
      <c r="U96" s="1">
        <v>1</v>
      </c>
      <c r="V96" s="1">
        <v>1</v>
      </c>
      <c r="X96" s="1" t="s">
        <v>321</v>
      </c>
      <c r="Y96" s="1">
        <v>9</v>
      </c>
      <c r="Z96" s="1" t="s">
        <v>44</v>
      </c>
      <c r="AA96" s="1" t="s">
        <v>61</v>
      </c>
      <c r="AB96" s="1" t="s">
        <v>322</v>
      </c>
      <c r="AC96" s="1">
        <v>2</v>
      </c>
      <c r="AD96" s="1" t="s">
        <v>47</v>
      </c>
      <c r="AE96" s="1" t="s">
        <v>70</v>
      </c>
      <c r="AF96" s="1" t="s">
        <v>63</v>
      </c>
      <c r="AG96" s="1">
        <f t="shared" si="11"/>
        <v>0</v>
      </c>
      <c r="AH96" s="1">
        <f t="shared" si="11"/>
        <v>0</v>
      </c>
      <c r="AI96" s="1">
        <f t="shared" si="11"/>
        <v>0</v>
      </c>
      <c r="AJ96" s="1">
        <f t="shared" si="11"/>
        <v>1</v>
      </c>
      <c r="AK96" s="1">
        <f t="shared" si="11"/>
        <v>0</v>
      </c>
      <c r="AL96" s="1" t="s">
        <v>50</v>
      </c>
      <c r="AN96" s="1">
        <f t="shared" si="9"/>
        <v>0</v>
      </c>
      <c r="AO96" s="1">
        <f t="shared" si="8"/>
        <v>0</v>
      </c>
      <c r="AP96" s="1">
        <f t="shared" si="8"/>
        <v>0</v>
      </c>
      <c r="AQ96" s="1">
        <f t="shared" si="8"/>
        <v>0</v>
      </c>
      <c r="AR96" s="1">
        <f t="shared" si="8"/>
        <v>0</v>
      </c>
      <c r="AS96" s="1">
        <f t="shared" si="8"/>
        <v>0</v>
      </c>
      <c r="AT96" s="1">
        <f t="shared" si="12"/>
        <v>0</v>
      </c>
      <c r="AY96" s="1" t="s">
        <v>71</v>
      </c>
      <c r="BA96" s="1" t="s">
        <v>154</v>
      </c>
      <c r="BB96" s="1">
        <v>6</v>
      </c>
      <c r="BC96" s="1" t="s">
        <v>53</v>
      </c>
      <c r="BD96" s="1" t="s">
        <v>252</v>
      </c>
      <c r="BE96" s="1" t="s">
        <v>66</v>
      </c>
    </row>
    <row r="97" spans="1:57" ht="13">
      <c r="A97" s="1" t="s">
        <v>56</v>
      </c>
      <c r="B97" s="1" t="s">
        <v>41</v>
      </c>
      <c r="C97" s="1" t="s">
        <v>41</v>
      </c>
      <c r="D97" s="1" t="s">
        <v>39</v>
      </c>
      <c r="E97" s="1" t="s">
        <v>39</v>
      </c>
      <c r="F97" s="1" t="s">
        <v>39</v>
      </c>
      <c r="G97" s="1" t="s">
        <v>42</v>
      </c>
      <c r="H97" s="1">
        <f t="shared" si="10"/>
        <v>0</v>
      </c>
      <c r="I97" s="1">
        <f t="shared" si="10"/>
        <v>1</v>
      </c>
      <c r="J97" s="1">
        <f t="shared" si="10"/>
        <v>1</v>
      </c>
      <c r="K97" s="1">
        <f t="shared" si="10"/>
        <v>0</v>
      </c>
      <c r="L97" s="1">
        <f t="shared" si="10"/>
        <v>0</v>
      </c>
      <c r="M97" s="1">
        <v>2</v>
      </c>
      <c r="N97" s="1">
        <v>3</v>
      </c>
      <c r="O97" s="1">
        <v>4</v>
      </c>
      <c r="Q97" s="1">
        <v>4</v>
      </c>
      <c r="X97" s="1" t="s">
        <v>343</v>
      </c>
      <c r="Y97" s="1">
        <v>8</v>
      </c>
      <c r="Z97" s="2" t="s">
        <v>82</v>
      </c>
      <c r="AA97" s="1" t="s">
        <v>45</v>
      </c>
      <c r="AB97" s="1" t="s">
        <v>46</v>
      </c>
      <c r="AC97" s="1">
        <v>3</v>
      </c>
      <c r="AD97" s="1" t="s">
        <v>47</v>
      </c>
      <c r="AE97" s="1" t="s">
        <v>79</v>
      </c>
      <c r="AF97" s="1" t="s">
        <v>49</v>
      </c>
      <c r="AG97" s="1">
        <f t="shared" si="11"/>
        <v>0</v>
      </c>
      <c r="AH97" s="1">
        <f t="shared" si="11"/>
        <v>0</v>
      </c>
      <c r="AI97" s="1">
        <f t="shared" si="11"/>
        <v>0</v>
      </c>
      <c r="AJ97" s="1">
        <f t="shared" si="11"/>
        <v>1</v>
      </c>
      <c r="AK97" s="1">
        <f t="shared" si="11"/>
        <v>1</v>
      </c>
      <c r="AL97" s="1" t="s">
        <v>75</v>
      </c>
      <c r="AN97" s="1">
        <f t="shared" si="9"/>
        <v>0</v>
      </c>
      <c r="AO97" s="1">
        <f t="shared" si="8"/>
        <v>0</v>
      </c>
      <c r="AP97" s="1">
        <f t="shared" si="8"/>
        <v>0</v>
      </c>
      <c r="AQ97" s="1">
        <f t="shared" si="8"/>
        <v>0</v>
      </c>
      <c r="AR97" s="1">
        <f t="shared" si="8"/>
        <v>0</v>
      </c>
      <c r="AS97" s="1">
        <f t="shared" si="8"/>
        <v>0</v>
      </c>
      <c r="AT97" s="1">
        <f t="shared" si="12"/>
        <v>0</v>
      </c>
      <c r="AY97" s="1" t="s">
        <v>51</v>
      </c>
      <c r="BA97" s="1" t="s">
        <v>260</v>
      </c>
      <c r="BB97" s="1">
        <v>4</v>
      </c>
      <c r="BC97" s="1" t="s">
        <v>53</v>
      </c>
      <c r="BD97" s="1" t="s">
        <v>54</v>
      </c>
      <c r="BE97" s="1" t="s">
        <v>66</v>
      </c>
    </row>
    <row r="98" spans="1:57" ht="13">
      <c r="A98" s="1" t="s">
        <v>56</v>
      </c>
      <c r="B98" s="1" t="s">
        <v>41</v>
      </c>
      <c r="C98" s="1" t="s">
        <v>57</v>
      </c>
      <c r="D98" s="1" t="s">
        <v>67</v>
      </c>
      <c r="E98" s="1" t="s">
        <v>57</v>
      </c>
      <c r="F98" s="1" t="s">
        <v>41</v>
      </c>
      <c r="G98" s="1" t="s">
        <v>68</v>
      </c>
      <c r="H98" s="1">
        <f t="shared" ref="H98:L129" si="13">IFERROR(IF(FIND(SUBSTITUTE(H$1," ",""),SUBSTITUTE($G98," ",""))&gt;0,1,0),0)</f>
        <v>0</v>
      </c>
      <c r="I98" s="1">
        <f t="shared" si="13"/>
        <v>1</v>
      </c>
      <c r="J98" s="1">
        <f t="shared" si="13"/>
        <v>1</v>
      </c>
      <c r="K98" s="1">
        <f t="shared" si="13"/>
        <v>1</v>
      </c>
      <c r="L98" s="1">
        <f t="shared" si="13"/>
        <v>0</v>
      </c>
      <c r="M98" s="1">
        <v>2</v>
      </c>
      <c r="N98" s="1">
        <v>1</v>
      </c>
      <c r="O98" s="1">
        <v>2</v>
      </c>
      <c r="Q98" s="1">
        <v>3</v>
      </c>
      <c r="R98" s="1">
        <v>3</v>
      </c>
      <c r="X98" s="1" t="s">
        <v>344</v>
      </c>
      <c r="Y98" s="1">
        <v>6</v>
      </c>
      <c r="Z98" s="1" t="s">
        <v>91</v>
      </c>
      <c r="AA98" s="1" t="s">
        <v>61</v>
      </c>
      <c r="AB98" s="1" t="s">
        <v>46</v>
      </c>
      <c r="AC98" s="1">
        <v>2</v>
      </c>
      <c r="AD98" s="1" t="s">
        <v>62</v>
      </c>
      <c r="AE98" s="1" t="s">
        <v>79</v>
      </c>
      <c r="AF98" s="1" t="s">
        <v>214</v>
      </c>
      <c r="AG98" s="1">
        <f t="shared" ref="AG98:AK129" si="14">IFERROR(IF(FIND(SUBSTITUTE(AG$1," ",""),SUBSTITUTE($AF98," ",""))&gt;0,1,0),0)</f>
        <v>0</v>
      </c>
      <c r="AH98" s="1">
        <f t="shared" si="14"/>
        <v>1</v>
      </c>
      <c r="AI98" s="1">
        <f t="shared" si="14"/>
        <v>1</v>
      </c>
      <c r="AJ98" s="1">
        <f t="shared" si="14"/>
        <v>0</v>
      </c>
      <c r="AK98" s="1">
        <f t="shared" si="14"/>
        <v>0</v>
      </c>
      <c r="AL98" s="1" t="s">
        <v>86</v>
      </c>
      <c r="AM98" s="1" t="s">
        <v>217</v>
      </c>
      <c r="AN98" s="1">
        <f t="shared" si="9"/>
        <v>0</v>
      </c>
      <c r="AO98" s="1">
        <f t="shared" si="8"/>
        <v>1</v>
      </c>
      <c r="AP98" s="1">
        <f t="shared" si="8"/>
        <v>1</v>
      </c>
      <c r="AQ98" s="1">
        <f t="shared" si="8"/>
        <v>0</v>
      </c>
      <c r="AR98" s="1">
        <f t="shared" si="8"/>
        <v>1</v>
      </c>
      <c r="AS98" s="1">
        <f t="shared" si="8"/>
        <v>0</v>
      </c>
      <c r="AT98" s="1">
        <f t="shared" si="12"/>
        <v>0</v>
      </c>
      <c r="AU98" s="1"/>
      <c r="AV98" s="1" t="s">
        <v>88</v>
      </c>
      <c r="AW98" s="1" t="s">
        <v>345</v>
      </c>
      <c r="BA98" s="1" t="s">
        <v>52</v>
      </c>
      <c r="BB98" s="1">
        <v>3</v>
      </c>
      <c r="BC98" s="1" t="s">
        <v>53</v>
      </c>
      <c r="BD98" s="1" t="s">
        <v>65</v>
      </c>
      <c r="BE98" s="1" t="s">
        <v>66</v>
      </c>
    </row>
    <row r="99" spans="1:57" ht="13">
      <c r="A99" s="1" t="s">
        <v>56</v>
      </c>
      <c r="B99" s="1" t="s">
        <v>41</v>
      </c>
      <c r="C99" s="1" t="s">
        <v>40</v>
      </c>
      <c r="D99" s="1" t="s">
        <v>57</v>
      </c>
      <c r="E99" s="1" t="s">
        <v>67</v>
      </c>
      <c r="F99" s="1" t="s">
        <v>39</v>
      </c>
      <c r="G99" s="1" t="s">
        <v>42</v>
      </c>
      <c r="H99" s="1">
        <f t="shared" si="13"/>
        <v>0</v>
      </c>
      <c r="I99" s="1">
        <f t="shared" si="13"/>
        <v>1</v>
      </c>
      <c r="J99" s="1">
        <f t="shared" si="13"/>
        <v>1</v>
      </c>
      <c r="K99" s="1">
        <f t="shared" si="13"/>
        <v>0</v>
      </c>
      <c r="L99" s="1">
        <f t="shared" si="13"/>
        <v>0</v>
      </c>
      <c r="M99" s="1">
        <v>2</v>
      </c>
      <c r="N99" s="1">
        <v>5</v>
      </c>
      <c r="O99" s="1">
        <v>4</v>
      </c>
      <c r="P99" s="1">
        <v>2</v>
      </c>
      <c r="Q99" s="1">
        <v>2</v>
      </c>
      <c r="R99" s="1">
        <v>1</v>
      </c>
      <c r="S99" s="1">
        <v>1</v>
      </c>
      <c r="T99" s="1">
        <v>1</v>
      </c>
      <c r="U99" s="1">
        <v>1</v>
      </c>
      <c r="V99" s="1">
        <v>1</v>
      </c>
      <c r="X99" s="1" t="s">
        <v>356</v>
      </c>
      <c r="Y99" s="1">
        <v>9</v>
      </c>
      <c r="Z99" s="2" t="s">
        <v>82</v>
      </c>
      <c r="AA99" s="1" t="s">
        <v>61</v>
      </c>
      <c r="AB99" s="1" t="s">
        <v>46</v>
      </c>
      <c r="AC99" s="1">
        <v>4</v>
      </c>
      <c r="AD99" s="1" t="s">
        <v>62</v>
      </c>
      <c r="AE99" s="1" t="s">
        <v>48</v>
      </c>
      <c r="AF99" s="1" t="s">
        <v>94</v>
      </c>
      <c r="AG99" s="1">
        <f t="shared" si="14"/>
        <v>1</v>
      </c>
      <c r="AH99" s="1">
        <f t="shared" si="14"/>
        <v>0</v>
      </c>
      <c r="AI99" s="1">
        <f t="shared" si="14"/>
        <v>0</v>
      </c>
      <c r="AJ99" s="1">
        <f t="shared" si="14"/>
        <v>0</v>
      </c>
      <c r="AK99" s="1">
        <f t="shared" si="14"/>
        <v>0</v>
      </c>
      <c r="AL99" s="1" t="s">
        <v>86</v>
      </c>
      <c r="AM99" s="1" t="s">
        <v>107</v>
      </c>
      <c r="AN99" s="1">
        <f t="shared" si="9"/>
        <v>1</v>
      </c>
      <c r="AO99" s="1">
        <f t="shared" si="8"/>
        <v>0</v>
      </c>
      <c r="AP99" s="1">
        <f t="shared" si="8"/>
        <v>0</v>
      </c>
      <c r="AQ99" s="1">
        <f t="shared" si="8"/>
        <v>0</v>
      </c>
      <c r="AR99" s="1">
        <f t="shared" si="8"/>
        <v>1</v>
      </c>
      <c r="AS99" s="1">
        <f t="shared" si="8"/>
        <v>0</v>
      </c>
      <c r="AT99" s="1">
        <f t="shared" si="12"/>
        <v>0</v>
      </c>
      <c r="AU99" s="1"/>
      <c r="AV99" s="1" t="s">
        <v>88</v>
      </c>
      <c r="AW99" s="1" t="s">
        <v>176</v>
      </c>
      <c r="BA99" s="1" t="s">
        <v>52</v>
      </c>
      <c r="BB99" s="1">
        <v>3</v>
      </c>
      <c r="BC99" s="1" t="s">
        <v>53</v>
      </c>
      <c r="BD99" s="1" t="s">
        <v>65</v>
      </c>
      <c r="BE99" s="1" t="s">
        <v>77</v>
      </c>
    </row>
    <row r="100" spans="1:57" ht="13">
      <c r="A100" s="1" t="s">
        <v>56</v>
      </c>
      <c r="B100" s="1" t="s">
        <v>41</v>
      </c>
      <c r="C100" s="1" t="s">
        <v>40</v>
      </c>
      <c r="D100" s="1" t="s">
        <v>41</v>
      </c>
      <c r="E100" s="1" t="s">
        <v>41</v>
      </c>
      <c r="F100" s="1" t="s">
        <v>41</v>
      </c>
      <c r="G100" s="1" t="s">
        <v>42</v>
      </c>
      <c r="H100" s="1">
        <f t="shared" si="13"/>
        <v>0</v>
      </c>
      <c r="I100" s="1">
        <f t="shared" si="13"/>
        <v>1</v>
      </c>
      <c r="J100" s="1">
        <f t="shared" si="13"/>
        <v>1</v>
      </c>
      <c r="K100" s="1">
        <f t="shared" si="13"/>
        <v>0</v>
      </c>
      <c r="L100" s="1">
        <f t="shared" si="13"/>
        <v>0</v>
      </c>
      <c r="M100" s="1">
        <v>2</v>
      </c>
      <c r="N100" s="1">
        <v>5</v>
      </c>
      <c r="O100" s="1">
        <v>5</v>
      </c>
      <c r="P100" s="1">
        <v>3</v>
      </c>
      <c r="Q100" s="1">
        <v>1</v>
      </c>
      <c r="R100" s="1">
        <v>1</v>
      </c>
      <c r="S100" s="1">
        <v>1</v>
      </c>
      <c r="T100" s="1">
        <v>1</v>
      </c>
      <c r="U100" s="1">
        <v>1</v>
      </c>
      <c r="V100" s="1">
        <v>1</v>
      </c>
      <c r="X100" s="1" t="s">
        <v>363</v>
      </c>
      <c r="Y100" s="1">
        <v>8</v>
      </c>
      <c r="Z100" s="2" t="s">
        <v>82</v>
      </c>
      <c r="AA100" s="1" t="s">
        <v>45</v>
      </c>
      <c r="AB100" s="1" t="s">
        <v>46</v>
      </c>
      <c r="AC100" s="1">
        <v>3</v>
      </c>
      <c r="AD100" s="1" t="s">
        <v>62</v>
      </c>
      <c r="AE100" s="1" t="s">
        <v>48</v>
      </c>
      <c r="AF100" s="1" t="s">
        <v>63</v>
      </c>
      <c r="AG100" s="1">
        <f t="shared" si="14"/>
        <v>0</v>
      </c>
      <c r="AH100" s="1">
        <f t="shared" si="14"/>
        <v>0</v>
      </c>
      <c r="AI100" s="1">
        <f t="shared" si="14"/>
        <v>0</v>
      </c>
      <c r="AJ100" s="1">
        <f t="shared" si="14"/>
        <v>1</v>
      </c>
      <c r="AK100" s="1">
        <f t="shared" si="14"/>
        <v>0</v>
      </c>
      <c r="AL100" s="1" t="s">
        <v>86</v>
      </c>
      <c r="AM100" s="1" t="s">
        <v>102</v>
      </c>
      <c r="AN100" s="1">
        <f t="shared" si="9"/>
        <v>0</v>
      </c>
      <c r="AO100" s="1">
        <f t="shared" si="8"/>
        <v>1</v>
      </c>
      <c r="AP100" s="1">
        <f t="shared" si="8"/>
        <v>0</v>
      </c>
      <c r="AQ100" s="1">
        <f t="shared" si="8"/>
        <v>0</v>
      </c>
      <c r="AR100" s="1">
        <f t="shared" si="8"/>
        <v>0</v>
      </c>
      <c r="AS100" s="1">
        <f t="shared" si="8"/>
        <v>0</v>
      </c>
      <c r="AT100" s="1">
        <f t="shared" si="12"/>
        <v>0</v>
      </c>
      <c r="AU100" s="1"/>
      <c r="AV100" s="1" t="s">
        <v>88</v>
      </c>
      <c r="AW100" s="1" t="s">
        <v>364</v>
      </c>
      <c r="BA100" s="1" t="s">
        <v>52</v>
      </c>
      <c r="BB100" s="1">
        <v>3</v>
      </c>
      <c r="BC100" s="1" t="s">
        <v>53</v>
      </c>
      <c r="BD100" s="1" t="s">
        <v>65</v>
      </c>
      <c r="BE100" s="1" t="s">
        <v>77</v>
      </c>
    </row>
    <row r="101" spans="1:57" ht="13">
      <c r="A101" s="1" t="s">
        <v>56</v>
      </c>
      <c r="B101" s="1" t="s">
        <v>41</v>
      </c>
      <c r="C101" s="1" t="s">
        <v>41</v>
      </c>
      <c r="D101" s="1" t="s">
        <v>39</v>
      </c>
      <c r="E101" s="1" t="s">
        <v>41</v>
      </c>
      <c r="F101" s="1" t="s">
        <v>39</v>
      </c>
      <c r="G101" s="1" t="s">
        <v>42</v>
      </c>
      <c r="H101" s="1">
        <f t="shared" si="13"/>
        <v>0</v>
      </c>
      <c r="I101" s="1">
        <f t="shared" si="13"/>
        <v>1</v>
      </c>
      <c r="J101" s="1">
        <f t="shared" si="13"/>
        <v>1</v>
      </c>
      <c r="K101" s="1">
        <f t="shared" si="13"/>
        <v>0</v>
      </c>
      <c r="L101" s="1">
        <f t="shared" si="13"/>
        <v>0</v>
      </c>
      <c r="M101" s="1">
        <v>3</v>
      </c>
      <c r="N101" s="1">
        <v>5</v>
      </c>
      <c r="O101" s="1">
        <v>5</v>
      </c>
      <c r="P101" s="1">
        <v>1</v>
      </c>
      <c r="Q101" s="1">
        <v>2</v>
      </c>
      <c r="R101" s="1">
        <v>1</v>
      </c>
      <c r="S101" s="1">
        <v>1</v>
      </c>
      <c r="T101" s="1">
        <v>1</v>
      </c>
      <c r="U101" s="1">
        <v>1</v>
      </c>
      <c r="V101" s="1">
        <v>1</v>
      </c>
      <c r="X101" s="1" t="s">
        <v>365</v>
      </c>
      <c r="Y101" s="1">
        <v>6</v>
      </c>
      <c r="Z101" s="2" t="s">
        <v>82</v>
      </c>
      <c r="AA101" s="1" t="s">
        <v>45</v>
      </c>
      <c r="AB101" s="1" t="s">
        <v>46</v>
      </c>
      <c r="AC101" s="1">
        <v>3</v>
      </c>
      <c r="AD101" s="1" t="s">
        <v>62</v>
      </c>
      <c r="AE101" s="1" t="s">
        <v>48</v>
      </c>
      <c r="AF101" s="1" t="s">
        <v>179</v>
      </c>
      <c r="AG101" s="1">
        <f t="shared" si="14"/>
        <v>1</v>
      </c>
      <c r="AH101" s="1">
        <f t="shared" si="14"/>
        <v>0</v>
      </c>
      <c r="AI101" s="1">
        <f t="shared" si="14"/>
        <v>1</v>
      </c>
      <c r="AJ101" s="1">
        <f t="shared" si="14"/>
        <v>0</v>
      </c>
      <c r="AK101" s="1">
        <f t="shared" si="14"/>
        <v>0</v>
      </c>
      <c r="AL101" s="1" t="s">
        <v>86</v>
      </c>
      <c r="AM101" s="1" t="s">
        <v>145</v>
      </c>
      <c r="AN101" s="1">
        <f t="shared" si="9"/>
        <v>0</v>
      </c>
      <c r="AO101" s="1">
        <f t="shared" si="8"/>
        <v>0</v>
      </c>
      <c r="AP101" s="1">
        <f t="shared" si="8"/>
        <v>0</v>
      </c>
      <c r="AQ101" s="1">
        <f t="shared" si="8"/>
        <v>0</v>
      </c>
      <c r="AR101" s="1">
        <f t="shared" si="8"/>
        <v>1</v>
      </c>
      <c r="AS101" s="1">
        <f t="shared" si="8"/>
        <v>0</v>
      </c>
      <c r="AT101" s="1">
        <f t="shared" si="12"/>
        <v>0</v>
      </c>
      <c r="AU101" s="1"/>
      <c r="AV101" s="1" t="s">
        <v>88</v>
      </c>
      <c r="AW101" s="1" t="s">
        <v>366</v>
      </c>
      <c r="BA101" s="1" t="s">
        <v>52</v>
      </c>
      <c r="BB101" s="1">
        <v>3</v>
      </c>
      <c r="BC101" s="1" t="s">
        <v>53</v>
      </c>
      <c r="BD101" s="1" t="s">
        <v>65</v>
      </c>
      <c r="BE101" s="1" t="s">
        <v>55</v>
      </c>
    </row>
    <row r="102" spans="1:57" ht="13">
      <c r="A102" s="1" t="s">
        <v>56</v>
      </c>
      <c r="B102" s="1" t="s">
        <v>41</v>
      </c>
      <c r="C102" s="1" t="s">
        <v>39</v>
      </c>
      <c r="D102" s="1" t="s">
        <v>39</v>
      </c>
      <c r="E102" s="1" t="s">
        <v>41</v>
      </c>
      <c r="F102" s="1" t="s">
        <v>41</v>
      </c>
      <c r="G102" s="1" t="s">
        <v>185</v>
      </c>
      <c r="H102" s="1">
        <f t="shared" si="13"/>
        <v>0</v>
      </c>
      <c r="I102" s="1">
        <f t="shared" si="13"/>
        <v>1</v>
      </c>
      <c r="J102" s="1">
        <f t="shared" si="13"/>
        <v>0</v>
      </c>
      <c r="K102" s="1">
        <f t="shared" si="13"/>
        <v>1</v>
      </c>
      <c r="L102" s="1">
        <f t="shared" si="13"/>
        <v>0</v>
      </c>
      <c r="S102" s="1">
        <v>5</v>
      </c>
      <c r="X102" s="1" t="s">
        <v>371</v>
      </c>
      <c r="Y102" s="1">
        <v>10</v>
      </c>
      <c r="Z102" s="1" t="s">
        <v>44</v>
      </c>
      <c r="AA102" s="1" t="s">
        <v>61</v>
      </c>
      <c r="AB102" s="1" t="s">
        <v>322</v>
      </c>
      <c r="AC102" s="1">
        <v>1</v>
      </c>
      <c r="AD102" s="1" t="s">
        <v>47</v>
      </c>
      <c r="AE102" s="1" t="s">
        <v>70</v>
      </c>
      <c r="AF102" s="1" t="s">
        <v>175</v>
      </c>
      <c r="AG102" s="1">
        <f t="shared" si="14"/>
        <v>0</v>
      </c>
      <c r="AH102" s="1">
        <f t="shared" si="14"/>
        <v>0</v>
      </c>
      <c r="AI102" s="1">
        <f t="shared" si="14"/>
        <v>0</v>
      </c>
      <c r="AJ102" s="1">
        <f t="shared" si="14"/>
        <v>0</v>
      </c>
      <c r="AK102" s="1">
        <f t="shared" si="14"/>
        <v>1</v>
      </c>
      <c r="AL102" s="1" t="s">
        <v>50</v>
      </c>
      <c r="AN102" s="1">
        <f t="shared" si="9"/>
        <v>0</v>
      </c>
      <c r="AO102" s="1">
        <f t="shared" si="8"/>
        <v>0</v>
      </c>
      <c r="AP102" s="1">
        <f t="shared" si="8"/>
        <v>0</v>
      </c>
      <c r="AQ102" s="1">
        <f t="shared" si="8"/>
        <v>0</v>
      </c>
      <c r="AR102" s="1">
        <f t="shared" si="8"/>
        <v>0</v>
      </c>
      <c r="AS102" s="1">
        <f t="shared" si="8"/>
        <v>0</v>
      </c>
      <c r="AT102" s="1">
        <f t="shared" si="12"/>
        <v>0</v>
      </c>
      <c r="AY102" s="1" t="s">
        <v>71</v>
      </c>
      <c r="BA102" s="1" t="s">
        <v>154</v>
      </c>
      <c r="BB102" s="1">
        <v>6</v>
      </c>
      <c r="BC102" s="1" t="s">
        <v>53</v>
      </c>
      <c r="BD102" s="1" t="s">
        <v>54</v>
      </c>
      <c r="BE102" s="1" t="s">
        <v>66</v>
      </c>
    </row>
    <row r="103" spans="1:57" ht="13">
      <c r="A103" s="1" t="s">
        <v>56</v>
      </c>
      <c r="B103" s="1" t="s">
        <v>57</v>
      </c>
      <c r="C103" s="1" t="s">
        <v>40</v>
      </c>
      <c r="D103" s="1" t="s">
        <v>57</v>
      </c>
      <c r="E103" s="1" t="s">
        <v>57</v>
      </c>
      <c r="F103" s="1" t="s">
        <v>41</v>
      </c>
      <c r="G103" s="1" t="s">
        <v>42</v>
      </c>
      <c r="H103" s="1">
        <f t="shared" si="13"/>
        <v>0</v>
      </c>
      <c r="I103" s="1">
        <f t="shared" si="13"/>
        <v>1</v>
      </c>
      <c r="J103" s="1">
        <f t="shared" si="13"/>
        <v>1</v>
      </c>
      <c r="K103" s="1">
        <f t="shared" si="13"/>
        <v>0</v>
      </c>
      <c r="L103" s="1">
        <f t="shared" si="13"/>
        <v>0</v>
      </c>
      <c r="M103" s="1">
        <v>4</v>
      </c>
      <c r="O103" s="1">
        <v>5</v>
      </c>
      <c r="X103" s="1" t="s">
        <v>271</v>
      </c>
      <c r="Y103" s="1">
        <v>1</v>
      </c>
      <c r="Z103" s="1" t="s">
        <v>44</v>
      </c>
      <c r="AA103" s="1" t="s">
        <v>45</v>
      </c>
      <c r="AB103" s="1" t="s">
        <v>46</v>
      </c>
      <c r="AC103" s="1">
        <v>1</v>
      </c>
      <c r="AD103" s="1" t="s">
        <v>47</v>
      </c>
      <c r="AE103" s="1" t="s">
        <v>70</v>
      </c>
      <c r="AF103" s="1" t="s">
        <v>49</v>
      </c>
      <c r="AG103" s="1">
        <f t="shared" si="14"/>
        <v>0</v>
      </c>
      <c r="AH103" s="1">
        <f t="shared" si="14"/>
        <v>0</v>
      </c>
      <c r="AI103" s="1">
        <f t="shared" si="14"/>
        <v>0</v>
      </c>
      <c r="AJ103" s="1">
        <f t="shared" si="14"/>
        <v>1</v>
      </c>
      <c r="AK103" s="1">
        <f t="shared" si="14"/>
        <v>1</v>
      </c>
      <c r="AL103" s="1" t="s">
        <v>50</v>
      </c>
      <c r="AN103" s="1">
        <f t="shared" si="9"/>
        <v>0</v>
      </c>
      <c r="AO103" s="1">
        <f t="shared" si="8"/>
        <v>0</v>
      </c>
      <c r="AP103" s="1">
        <f t="shared" si="8"/>
        <v>0</v>
      </c>
      <c r="AQ103" s="1">
        <f t="shared" si="8"/>
        <v>0</v>
      </c>
      <c r="AR103" s="1">
        <f t="shared" si="8"/>
        <v>0</v>
      </c>
      <c r="AS103" s="1">
        <f t="shared" si="8"/>
        <v>0</v>
      </c>
      <c r="AT103" s="1">
        <f t="shared" si="12"/>
        <v>0</v>
      </c>
      <c r="AY103" s="1" t="s">
        <v>71</v>
      </c>
      <c r="BA103" s="1" t="s">
        <v>184</v>
      </c>
      <c r="BB103" s="1">
        <v>5</v>
      </c>
      <c r="BC103" s="1" t="s">
        <v>53</v>
      </c>
      <c r="BD103" s="1" t="s">
        <v>54</v>
      </c>
      <c r="BE103" s="1" t="s">
        <v>66</v>
      </c>
    </row>
    <row r="104" spans="1:57" ht="13">
      <c r="A104" s="1" t="s">
        <v>56</v>
      </c>
      <c r="B104" s="1" t="s">
        <v>57</v>
      </c>
      <c r="C104" s="1" t="s">
        <v>57</v>
      </c>
      <c r="D104" s="1" t="s">
        <v>57</v>
      </c>
      <c r="E104" s="1" t="s">
        <v>57</v>
      </c>
      <c r="F104" s="1" t="s">
        <v>67</v>
      </c>
      <c r="G104" s="1" t="s">
        <v>42</v>
      </c>
      <c r="H104" s="1">
        <f t="shared" si="13"/>
        <v>0</v>
      </c>
      <c r="I104" s="1">
        <f t="shared" si="13"/>
        <v>1</v>
      </c>
      <c r="J104" s="1">
        <f t="shared" si="13"/>
        <v>1</v>
      </c>
      <c r="K104" s="1">
        <f t="shared" si="13"/>
        <v>0</v>
      </c>
      <c r="L104" s="1">
        <f t="shared" si="13"/>
        <v>0</v>
      </c>
      <c r="M104" s="1">
        <v>4</v>
      </c>
      <c r="N104" s="1">
        <v>3</v>
      </c>
      <c r="O104" s="1">
        <v>4</v>
      </c>
      <c r="P104" s="1">
        <v>4</v>
      </c>
      <c r="Q104" s="1">
        <v>1</v>
      </c>
      <c r="R104" s="1">
        <v>1</v>
      </c>
      <c r="S104" s="1">
        <v>1</v>
      </c>
      <c r="T104" s="1">
        <v>2</v>
      </c>
      <c r="U104" s="1">
        <v>1</v>
      </c>
      <c r="V104" s="1">
        <v>1</v>
      </c>
      <c r="X104" s="1" t="s">
        <v>359</v>
      </c>
      <c r="Y104" s="1">
        <v>9</v>
      </c>
      <c r="Z104" s="1" t="s">
        <v>44</v>
      </c>
      <c r="AA104" s="1" t="s">
        <v>61</v>
      </c>
      <c r="AB104" s="1" t="s">
        <v>46</v>
      </c>
      <c r="AC104" s="1">
        <v>1</v>
      </c>
      <c r="AD104" s="1" t="s">
        <v>47</v>
      </c>
      <c r="AE104" s="1" t="s">
        <v>74</v>
      </c>
      <c r="AF104" s="1" t="s">
        <v>63</v>
      </c>
      <c r="AG104" s="1">
        <f t="shared" si="14"/>
        <v>0</v>
      </c>
      <c r="AH104" s="1">
        <f t="shared" si="14"/>
        <v>0</v>
      </c>
      <c r="AI104" s="1">
        <f t="shared" si="14"/>
        <v>0</v>
      </c>
      <c r="AJ104" s="1">
        <f t="shared" si="14"/>
        <v>1</v>
      </c>
      <c r="AK104" s="1">
        <f t="shared" si="14"/>
        <v>0</v>
      </c>
      <c r="AL104" s="1" t="s">
        <v>86</v>
      </c>
      <c r="AM104" s="1" t="s">
        <v>102</v>
      </c>
      <c r="AN104" s="1">
        <f t="shared" si="9"/>
        <v>0</v>
      </c>
      <c r="AO104" s="1">
        <f t="shared" si="8"/>
        <v>1</v>
      </c>
      <c r="AP104" s="1">
        <f t="shared" si="8"/>
        <v>0</v>
      </c>
      <c r="AQ104" s="1">
        <f t="shared" si="8"/>
        <v>0</v>
      </c>
      <c r="AR104" s="1">
        <f t="shared" si="8"/>
        <v>0</v>
      </c>
      <c r="AS104" s="1">
        <f t="shared" si="8"/>
        <v>0</v>
      </c>
      <c r="AT104" s="1">
        <f t="shared" si="12"/>
        <v>0</v>
      </c>
      <c r="AU104" s="1"/>
      <c r="AV104" s="1" t="s">
        <v>88</v>
      </c>
      <c r="AW104" s="1" t="s">
        <v>360</v>
      </c>
      <c r="BA104" s="1" t="s">
        <v>52</v>
      </c>
      <c r="BB104" s="1">
        <v>3</v>
      </c>
      <c r="BC104" s="1" t="s">
        <v>53</v>
      </c>
      <c r="BD104" s="1" t="s">
        <v>54</v>
      </c>
      <c r="BE104" s="1" t="s">
        <v>55</v>
      </c>
    </row>
    <row r="105" spans="1:57" ht="13">
      <c r="A105" s="1" t="s">
        <v>56</v>
      </c>
      <c r="B105" s="1" t="s">
        <v>40</v>
      </c>
      <c r="C105" s="1" t="s">
        <v>40</v>
      </c>
      <c r="D105" s="1" t="s">
        <v>41</v>
      </c>
      <c r="E105" s="1" t="s">
        <v>41</v>
      </c>
      <c r="F105" s="1" t="s">
        <v>41</v>
      </c>
      <c r="G105" s="1" t="s">
        <v>42</v>
      </c>
      <c r="H105" s="1">
        <f t="shared" si="13"/>
        <v>0</v>
      </c>
      <c r="I105" s="1">
        <f t="shared" si="13"/>
        <v>1</v>
      </c>
      <c r="J105" s="1">
        <f t="shared" si="13"/>
        <v>1</v>
      </c>
      <c r="K105" s="1">
        <f t="shared" si="13"/>
        <v>0</v>
      </c>
      <c r="L105" s="1">
        <f t="shared" si="13"/>
        <v>0</v>
      </c>
      <c r="M105" s="1">
        <v>5</v>
      </c>
      <c r="N105" s="1">
        <v>5</v>
      </c>
      <c r="O105" s="1">
        <v>5</v>
      </c>
      <c r="P105" s="1">
        <v>1</v>
      </c>
      <c r="Q105" s="1">
        <v>1</v>
      </c>
      <c r="R105" s="1">
        <v>1</v>
      </c>
      <c r="S105" s="1">
        <v>1</v>
      </c>
      <c r="T105" s="1">
        <v>1</v>
      </c>
      <c r="U105" s="1">
        <v>1</v>
      </c>
      <c r="V105" s="1">
        <v>1</v>
      </c>
      <c r="X105" s="1" t="s">
        <v>474</v>
      </c>
      <c r="Y105" s="1">
        <v>9</v>
      </c>
      <c r="Z105" s="1" t="s">
        <v>44</v>
      </c>
      <c r="AA105" s="1" t="s">
        <v>61</v>
      </c>
      <c r="AB105" s="1" t="s">
        <v>46</v>
      </c>
      <c r="AC105" s="1">
        <v>3</v>
      </c>
      <c r="AD105" s="1" t="s">
        <v>62</v>
      </c>
      <c r="AE105" s="1" t="s">
        <v>79</v>
      </c>
      <c r="AF105" s="1" t="s">
        <v>111</v>
      </c>
      <c r="AG105" s="1">
        <f t="shared" si="14"/>
        <v>0</v>
      </c>
      <c r="AH105" s="1">
        <f t="shared" si="14"/>
        <v>0</v>
      </c>
      <c r="AI105" s="1">
        <f t="shared" si="14"/>
        <v>1</v>
      </c>
      <c r="AJ105" s="1">
        <f t="shared" si="14"/>
        <v>0</v>
      </c>
      <c r="AK105" s="1">
        <f t="shared" si="14"/>
        <v>0</v>
      </c>
      <c r="AL105" s="1" t="s">
        <v>86</v>
      </c>
      <c r="AM105" s="1" t="s">
        <v>283</v>
      </c>
      <c r="AN105" s="1">
        <f t="shared" si="9"/>
        <v>0</v>
      </c>
      <c r="AO105" s="1">
        <f t="shared" si="8"/>
        <v>1</v>
      </c>
      <c r="AP105" s="1">
        <f t="shared" si="8"/>
        <v>1</v>
      </c>
      <c r="AQ105" s="1">
        <f t="shared" si="8"/>
        <v>0</v>
      </c>
      <c r="AR105" s="1">
        <f t="shared" si="8"/>
        <v>1</v>
      </c>
      <c r="AS105" s="1">
        <f t="shared" si="8"/>
        <v>0</v>
      </c>
      <c r="AT105" s="1">
        <f t="shared" si="12"/>
        <v>1</v>
      </c>
      <c r="AU105" s="1"/>
      <c r="AV105" s="1" t="s">
        <v>88</v>
      </c>
      <c r="AW105" s="1" t="s">
        <v>315</v>
      </c>
      <c r="BA105" s="1" t="s">
        <v>184</v>
      </c>
      <c r="BB105" s="1">
        <v>5</v>
      </c>
      <c r="BC105" s="1" t="s">
        <v>53</v>
      </c>
      <c r="BD105" s="1" t="s">
        <v>65</v>
      </c>
      <c r="BE105" s="1" t="s">
        <v>66</v>
      </c>
    </row>
    <row r="106" spans="1:57" ht="13">
      <c r="A106" s="1" t="s">
        <v>56</v>
      </c>
      <c r="B106" s="1" t="s">
        <v>67</v>
      </c>
      <c r="C106" s="1" t="s">
        <v>40</v>
      </c>
      <c r="D106" s="1" t="s">
        <v>41</v>
      </c>
      <c r="E106" s="1" t="s">
        <v>40</v>
      </c>
      <c r="F106" s="1" t="s">
        <v>41</v>
      </c>
      <c r="G106" s="1" t="s">
        <v>42</v>
      </c>
      <c r="H106" s="1">
        <f t="shared" si="13"/>
        <v>0</v>
      </c>
      <c r="I106" s="1">
        <f t="shared" si="13"/>
        <v>1</v>
      </c>
      <c r="J106" s="1">
        <f t="shared" si="13"/>
        <v>1</v>
      </c>
      <c r="K106" s="1">
        <f t="shared" si="13"/>
        <v>0</v>
      </c>
      <c r="L106" s="1">
        <f t="shared" si="13"/>
        <v>0</v>
      </c>
      <c r="M106" s="1">
        <v>3</v>
      </c>
      <c r="N106" s="1">
        <v>5</v>
      </c>
      <c r="O106" s="1">
        <v>4</v>
      </c>
      <c r="P106" s="1">
        <v>1</v>
      </c>
      <c r="Q106" s="1">
        <v>1</v>
      </c>
      <c r="R106" s="1">
        <v>4</v>
      </c>
      <c r="S106" s="1">
        <v>1</v>
      </c>
      <c r="T106" s="1">
        <v>1</v>
      </c>
      <c r="U106" s="1">
        <v>1</v>
      </c>
      <c r="V106" s="1">
        <v>1</v>
      </c>
      <c r="X106" s="1" t="s">
        <v>177</v>
      </c>
      <c r="Y106" s="1">
        <v>8</v>
      </c>
      <c r="Z106" s="1" t="s">
        <v>44</v>
      </c>
      <c r="AA106" s="1" t="s">
        <v>45</v>
      </c>
      <c r="AB106" s="1" t="s">
        <v>46</v>
      </c>
      <c r="AC106" s="1">
        <v>4</v>
      </c>
      <c r="AD106" s="1" t="s">
        <v>62</v>
      </c>
      <c r="AE106" s="1" t="s">
        <v>74</v>
      </c>
      <c r="AF106" s="1" t="s">
        <v>63</v>
      </c>
      <c r="AG106" s="1">
        <f t="shared" si="14"/>
        <v>0</v>
      </c>
      <c r="AH106" s="1">
        <f t="shared" si="14"/>
        <v>0</v>
      </c>
      <c r="AI106" s="1">
        <f t="shared" si="14"/>
        <v>0</v>
      </c>
      <c r="AJ106" s="1">
        <f t="shared" si="14"/>
        <v>1</v>
      </c>
      <c r="AK106" s="1">
        <f t="shared" si="14"/>
        <v>0</v>
      </c>
      <c r="AL106" s="1" t="s">
        <v>50</v>
      </c>
      <c r="AN106" s="1">
        <f t="shared" si="9"/>
        <v>0</v>
      </c>
      <c r="AO106" s="1">
        <f t="shared" si="8"/>
        <v>0</v>
      </c>
      <c r="AP106" s="1">
        <f t="shared" si="8"/>
        <v>0</v>
      </c>
      <c r="AQ106" s="1">
        <f t="shared" si="8"/>
        <v>0</v>
      </c>
      <c r="AR106" s="1">
        <f t="shared" si="8"/>
        <v>0</v>
      </c>
      <c r="AS106" s="1">
        <f t="shared" si="8"/>
        <v>0</v>
      </c>
      <c r="AT106" s="1">
        <f t="shared" si="12"/>
        <v>0</v>
      </c>
      <c r="AY106" s="1" t="s">
        <v>76</v>
      </c>
      <c r="BA106" s="1" t="s">
        <v>52</v>
      </c>
      <c r="BB106" s="1">
        <v>3</v>
      </c>
      <c r="BC106" s="1" t="s">
        <v>53</v>
      </c>
      <c r="BD106" s="1" t="s">
        <v>65</v>
      </c>
      <c r="BE106" s="1" t="s">
        <v>55</v>
      </c>
    </row>
    <row r="107" spans="1:57" ht="13">
      <c r="A107" s="1" t="s">
        <v>38</v>
      </c>
      <c r="B107" s="1" t="s">
        <v>39</v>
      </c>
      <c r="C107" s="1" t="s">
        <v>40</v>
      </c>
      <c r="D107" s="1" t="s">
        <v>40</v>
      </c>
      <c r="E107" s="1" t="s">
        <v>40</v>
      </c>
      <c r="F107" s="1" t="s">
        <v>41</v>
      </c>
      <c r="G107" s="1" t="s">
        <v>42</v>
      </c>
      <c r="H107" s="1">
        <f t="shared" si="13"/>
        <v>0</v>
      </c>
      <c r="I107" s="1">
        <f t="shared" si="13"/>
        <v>1</v>
      </c>
      <c r="J107" s="1">
        <f t="shared" si="13"/>
        <v>1</v>
      </c>
      <c r="K107" s="1">
        <f t="shared" si="13"/>
        <v>0</v>
      </c>
      <c r="L107" s="1">
        <f t="shared" si="13"/>
        <v>0</v>
      </c>
      <c r="M107" s="1">
        <v>1</v>
      </c>
      <c r="N107" s="1">
        <v>2</v>
      </c>
      <c r="O107" s="1">
        <v>3</v>
      </c>
      <c r="P107" s="1">
        <v>2</v>
      </c>
      <c r="Q107" s="1">
        <v>2</v>
      </c>
      <c r="R107" s="1">
        <v>1</v>
      </c>
      <c r="S107" s="1">
        <v>3</v>
      </c>
      <c r="T107" s="1">
        <v>2</v>
      </c>
      <c r="U107" s="1">
        <v>4</v>
      </c>
      <c r="V107" s="1">
        <v>4</v>
      </c>
      <c r="X107" s="1" t="s">
        <v>43</v>
      </c>
      <c r="Y107" s="1">
        <v>8</v>
      </c>
      <c r="Z107" s="1" t="s">
        <v>44</v>
      </c>
      <c r="AA107" s="1" t="s">
        <v>45</v>
      </c>
      <c r="AB107" s="1" t="s">
        <v>46</v>
      </c>
      <c r="AC107" s="1">
        <v>2</v>
      </c>
      <c r="AD107" s="1" t="s">
        <v>47</v>
      </c>
      <c r="AE107" s="1" t="s">
        <v>48</v>
      </c>
      <c r="AF107" s="1" t="s">
        <v>49</v>
      </c>
      <c r="AG107" s="1">
        <f t="shared" si="14"/>
        <v>0</v>
      </c>
      <c r="AH107" s="1">
        <f t="shared" si="14"/>
        <v>0</v>
      </c>
      <c r="AI107" s="1">
        <f t="shared" si="14"/>
        <v>0</v>
      </c>
      <c r="AJ107" s="1">
        <f t="shared" si="14"/>
        <v>1</v>
      </c>
      <c r="AK107" s="1">
        <f t="shared" si="14"/>
        <v>1</v>
      </c>
      <c r="AL107" s="1" t="s">
        <v>50</v>
      </c>
      <c r="AN107" s="1">
        <f t="shared" si="9"/>
        <v>0</v>
      </c>
      <c r="AO107" s="1">
        <f t="shared" si="8"/>
        <v>0</v>
      </c>
      <c r="AP107" s="1">
        <f t="shared" si="8"/>
        <v>0</v>
      </c>
      <c r="AQ107" s="1">
        <f t="shared" si="8"/>
        <v>0</v>
      </c>
      <c r="AR107" s="1">
        <f t="shared" si="8"/>
        <v>0</v>
      </c>
      <c r="AS107" s="1">
        <f t="shared" si="8"/>
        <v>0</v>
      </c>
      <c r="AT107" s="1">
        <f t="shared" si="12"/>
        <v>0</v>
      </c>
      <c r="AY107" s="1" t="s">
        <v>51</v>
      </c>
      <c r="BA107" s="1" t="s">
        <v>52</v>
      </c>
      <c r="BB107" s="1">
        <v>3</v>
      </c>
      <c r="BC107" s="1" t="s">
        <v>53</v>
      </c>
      <c r="BD107" s="1" t="s">
        <v>54</v>
      </c>
      <c r="BE107" s="1" t="s">
        <v>55</v>
      </c>
    </row>
    <row r="108" spans="1:57" ht="13">
      <c r="A108" s="1" t="s">
        <v>38</v>
      </c>
      <c r="B108" s="1" t="s">
        <v>41</v>
      </c>
      <c r="C108" s="1" t="s">
        <v>41</v>
      </c>
      <c r="D108" s="1" t="s">
        <v>39</v>
      </c>
      <c r="E108" s="1" t="s">
        <v>41</v>
      </c>
      <c r="F108" s="1" t="s">
        <v>39</v>
      </c>
      <c r="G108" s="1" t="s">
        <v>58</v>
      </c>
      <c r="H108" s="1">
        <f t="shared" si="13"/>
        <v>0</v>
      </c>
      <c r="I108" s="1">
        <f t="shared" si="13"/>
        <v>1</v>
      </c>
      <c r="J108" s="1">
        <f t="shared" si="13"/>
        <v>0</v>
      </c>
      <c r="K108" s="1">
        <f t="shared" si="13"/>
        <v>0</v>
      </c>
      <c r="L108" s="1">
        <f t="shared" si="13"/>
        <v>0</v>
      </c>
      <c r="M108" s="1">
        <v>2</v>
      </c>
      <c r="N108" s="1">
        <v>4</v>
      </c>
      <c r="O108" s="1">
        <v>4</v>
      </c>
      <c r="P108" s="1">
        <v>1</v>
      </c>
      <c r="Q108" s="1">
        <v>3</v>
      </c>
      <c r="R108" s="1">
        <v>1</v>
      </c>
      <c r="S108" s="1">
        <v>1</v>
      </c>
      <c r="T108" s="1">
        <v>1</v>
      </c>
      <c r="U108" s="1">
        <v>1</v>
      </c>
      <c r="V108" s="1">
        <v>1</v>
      </c>
      <c r="X108" s="1" t="s">
        <v>90</v>
      </c>
      <c r="Y108" s="1">
        <v>8</v>
      </c>
      <c r="Z108" s="1" t="s">
        <v>91</v>
      </c>
      <c r="AA108" s="1" t="s">
        <v>92</v>
      </c>
      <c r="AB108" s="1" t="s">
        <v>93</v>
      </c>
      <c r="AC108" s="1">
        <v>4</v>
      </c>
      <c r="AD108" s="1" t="s">
        <v>62</v>
      </c>
      <c r="AE108" s="1" t="s">
        <v>48</v>
      </c>
      <c r="AF108" s="1" t="s">
        <v>94</v>
      </c>
      <c r="AG108" s="1">
        <f t="shared" si="14"/>
        <v>1</v>
      </c>
      <c r="AH108" s="1">
        <f t="shared" si="14"/>
        <v>0</v>
      </c>
      <c r="AI108" s="1">
        <f t="shared" si="14"/>
        <v>0</v>
      </c>
      <c r="AJ108" s="1">
        <f t="shared" si="14"/>
        <v>0</v>
      </c>
      <c r="AK108" s="1">
        <f t="shared" si="14"/>
        <v>0</v>
      </c>
      <c r="AL108" s="1" t="s">
        <v>86</v>
      </c>
      <c r="AM108" s="1" t="s">
        <v>95</v>
      </c>
      <c r="AN108" s="1">
        <f t="shared" si="9"/>
        <v>0</v>
      </c>
      <c r="AO108" s="1">
        <f t="shared" si="8"/>
        <v>1</v>
      </c>
      <c r="AP108" s="1">
        <f t="shared" si="8"/>
        <v>0</v>
      </c>
      <c r="AQ108" s="1">
        <f t="shared" si="8"/>
        <v>0</v>
      </c>
      <c r="AR108" s="1">
        <f t="shared" si="8"/>
        <v>1</v>
      </c>
      <c r="AS108" s="1">
        <f t="shared" si="8"/>
        <v>0</v>
      </c>
      <c r="AT108" s="1">
        <f t="shared" si="12"/>
        <v>0</v>
      </c>
      <c r="AU108" s="1"/>
      <c r="AV108" s="1" t="s">
        <v>88</v>
      </c>
      <c r="AW108" s="1" t="s">
        <v>96</v>
      </c>
      <c r="BA108" s="1" t="s">
        <v>52</v>
      </c>
      <c r="BB108" s="1">
        <v>3</v>
      </c>
      <c r="BC108" s="1" t="s">
        <v>53</v>
      </c>
      <c r="BD108" s="1" t="s">
        <v>54</v>
      </c>
      <c r="BE108" s="1" t="s">
        <v>55</v>
      </c>
    </row>
    <row r="109" spans="1:57" ht="13">
      <c r="A109" s="1" t="s">
        <v>38</v>
      </c>
      <c r="B109" s="1" t="s">
        <v>39</v>
      </c>
      <c r="C109" s="1" t="s">
        <v>40</v>
      </c>
      <c r="D109" s="1" t="s">
        <v>41</v>
      </c>
      <c r="E109" s="1" t="s">
        <v>41</v>
      </c>
      <c r="F109" s="1" t="s">
        <v>39</v>
      </c>
      <c r="G109" s="1" t="s">
        <v>42</v>
      </c>
      <c r="H109" s="1">
        <f t="shared" si="13"/>
        <v>0</v>
      </c>
      <c r="I109" s="1">
        <f t="shared" si="13"/>
        <v>1</v>
      </c>
      <c r="J109" s="1">
        <f t="shared" si="13"/>
        <v>1</v>
      </c>
      <c r="K109" s="1">
        <f t="shared" si="13"/>
        <v>0</v>
      </c>
      <c r="L109" s="1">
        <f t="shared" si="13"/>
        <v>0</v>
      </c>
      <c r="M109" s="1">
        <v>2</v>
      </c>
      <c r="N109" s="1">
        <v>5</v>
      </c>
      <c r="O109" s="1">
        <v>5</v>
      </c>
      <c r="P109" s="1">
        <v>1</v>
      </c>
      <c r="Q109" s="1">
        <v>5</v>
      </c>
      <c r="R109" s="1">
        <v>1</v>
      </c>
      <c r="S109" s="1">
        <v>1</v>
      </c>
      <c r="T109" s="1">
        <v>1</v>
      </c>
      <c r="U109" s="1">
        <v>1</v>
      </c>
      <c r="V109" s="1">
        <v>1</v>
      </c>
      <c r="X109" s="1" t="s">
        <v>104</v>
      </c>
      <c r="Y109" s="1">
        <v>8</v>
      </c>
      <c r="Z109" s="1" t="s">
        <v>91</v>
      </c>
      <c r="AA109" s="1" t="s">
        <v>61</v>
      </c>
      <c r="AB109" s="1" t="s">
        <v>93</v>
      </c>
      <c r="AC109" s="1">
        <v>2</v>
      </c>
      <c r="AD109" s="1" t="s">
        <v>62</v>
      </c>
      <c r="AE109" s="1" t="s">
        <v>48</v>
      </c>
      <c r="AF109" s="1" t="s">
        <v>94</v>
      </c>
      <c r="AG109" s="1">
        <f t="shared" si="14"/>
        <v>1</v>
      </c>
      <c r="AH109" s="1">
        <f t="shared" si="14"/>
        <v>0</v>
      </c>
      <c r="AI109" s="1">
        <f t="shared" si="14"/>
        <v>0</v>
      </c>
      <c r="AJ109" s="1">
        <f t="shared" si="14"/>
        <v>0</v>
      </c>
      <c r="AK109" s="1">
        <f t="shared" si="14"/>
        <v>0</v>
      </c>
      <c r="AL109" s="1" t="s">
        <v>86</v>
      </c>
      <c r="AM109" s="1" t="s">
        <v>102</v>
      </c>
      <c r="AN109" s="1">
        <f t="shared" si="9"/>
        <v>0</v>
      </c>
      <c r="AO109" s="1">
        <f t="shared" si="8"/>
        <v>1</v>
      </c>
      <c r="AP109" s="1">
        <f t="shared" si="8"/>
        <v>0</v>
      </c>
      <c r="AQ109" s="1">
        <f t="shared" si="8"/>
        <v>0</v>
      </c>
      <c r="AR109" s="1">
        <f t="shared" si="8"/>
        <v>0</v>
      </c>
      <c r="AS109" s="1">
        <f t="shared" si="8"/>
        <v>0</v>
      </c>
      <c r="AT109" s="1">
        <f t="shared" si="12"/>
        <v>0</v>
      </c>
      <c r="AU109" s="1"/>
      <c r="AV109" s="1" t="s">
        <v>88</v>
      </c>
      <c r="AW109" s="1" t="s">
        <v>105</v>
      </c>
      <c r="BA109" s="1" t="s">
        <v>52</v>
      </c>
      <c r="BB109" s="1">
        <v>3</v>
      </c>
      <c r="BC109" s="1" t="s">
        <v>53</v>
      </c>
      <c r="BD109" s="1" t="s">
        <v>65</v>
      </c>
      <c r="BE109" s="1" t="s">
        <v>77</v>
      </c>
    </row>
    <row r="110" spans="1:57" ht="13">
      <c r="A110" s="1" t="s">
        <v>38</v>
      </c>
      <c r="B110" s="1" t="s">
        <v>39</v>
      </c>
      <c r="C110" s="1" t="s">
        <v>40</v>
      </c>
      <c r="D110" s="1" t="s">
        <v>41</v>
      </c>
      <c r="E110" s="1" t="s">
        <v>40</v>
      </c>
      <c r="F110" s="1" t="s">
        <v>41</v>
      </c>
      <c r="G110" s="1" t="s">
        <v>42</v>
      </c>
      <c r="H110" s="1">
        <f t="shared" si="13"/>
        <v>0</v>
      </c>
      <c r="I110" s="1">
        <f t="shared" si="13"/>
        <v>1</v>
      </c>
      <c r="J110" s="1">
        <f t="shared" si="13"/>
        <v>1</v>
      </c>
      <c r="K110" s="1">
        <f t="shared" si="13"/>
        <v>0</v>
      </c>
      <c r="L110" s="1">
        <f t="shared" si="13"/>
        <v>0</v>
      </c>
      <c r="M110" s="1">
        <v>2</v>
      </c>
      <c r="N110" s="1">
        <v>5</v>
      </c>
      <c r="O110" s="1">
        <v>5</v>
      </c>
      <c r="P110" s="1">
        <v>1</v>
      </c>
      <c r="Q110" s="1">
        <v>5</v>
      </c>
      <c r="R110" s="1">
        <v>1</v>
      </c>
      <c r="S110" s="1">
        <v>4</v>
      </c>
      <c r="T110" s="1">
        <v>1</v>
      </c>
      <c r="U110" s="1">
        <v>1</v>
      </c>
      <c r="V110" s="1">
        <v>1</v>
      </c>
      <c r="X110" s="1" t="s">
        <v>106</v>
      </c>
      <c r="Y110" s="1">
        <v>8</v>
      </c>
      <c r="Z110" s="1" t="s">
        <v>44</v>
      </c>
      <c r="AA110" s="1" t="s">
        <v>61</v>
      </c>
      <c r="AB110" s="1" t="s">
        <v>93</v>
      </c>
      <c r="AC110" s="1">
        <v>3</v>
      </c>
      <c r="AD110" s="1" t="s">
        <v>62</v>
      </c>
      <c r="AE110" s="1" t="s">
        <v>48</v>
      </c>
      <c r="AF110" s="1" t="s">
        <v>49</v>
      </c>
      <c r="AG110" s="1">
        <f t="shared" si="14"/>
        <v>0</v>
      </c>
      <c r="AH110" s="1">
        <f t="shared" si="14"/>
        <v>0</v>
      </c>
      <c r="AI110" s="1">
        <f t="shared" si="14"/>
        <v>0</v>
      </c>
      <c r="AJ110" s="1">
        <f t="shared" si="14"/>
        <v>1</v>
      </c>
      <c r="AK110" s="1">
        <f t="shared" si="14"/>
        <v>1</v>
      </c>
      <c r="AL110" s="1" t="s">
        <v>86</v>
      </c>
      <c r="AM110" s="1" t="s">
        <v>107</v>
      </c>
      <c r="AN110" s="1">
        <f t="shared" si="9"/>
        <v>1</v>
      </c>
      <c r="AO110" s="1">
        <f t="shared" si="8"/>
        <v>0</v>
      </c>
      <c r="AP110" s="1">
        <f t="shared" si="8"/>
        <v>0</v>
      </c>
      <c r="AQ110" s="1">
        <f t="shared" si="8"/>
        <v>0</v>
      </c>
      <c r="AR110" s="1">
        <f t="shared" si="8"/>
        <v>1</v>
      </c>
      <c r="AS110" s="1">
        <f t="shared" si="8"/>
        <v>0</v>
      </c>
      <c r="AT110" s="1">
        <f t="shared" si="12"/>
        <v>0</v>
      </c>
      <c r="AU110" s="1"/>
      <c r="AV110" s="1" t="s">
        <v>88</v>
      </c>
      <c r="AW110" s="1" t="s">
        <v>108</v>
      </c>
      <c r="BA110" s="1" t="s">
        <v>260</v>
      </c>
      <c r="BB110" s="1">
        <v>4</v>
      </c>
      <c r="BC110" s="1" t="s">
        <v>53</v>
      </c>
      <c r="BD110" s="1" t="s">
        <v>65</v>
      </c>
      <c r="BE110" s="1" t="s">
        <v>66</v>
      </c>
    </row>
    <row r="111" spans="1:57" ht="13">
      <c r="A111" s="1" t="s">
        <v>38</v>
      </c>
      <c r="B111" s="1" t="s">
        <v>41</v>
      </c>
      <c r="C111" s="1" t="s">
        <v>40</v>
      </c>
      <c r="D111" s="1" t="s">
        <v>40</v>
      </c>
      <c r="E111" s="1" t="s">
        <v>40</v>
      </c>
      <c r="F111" s="1" t="s">
        <v>39</v>
      </c>
      <c r="G111" s="1" t="s">
        <v>42</v>
      </c>
      <c r="H111" s="1">
        <f t="shared" si="13"/>
        <v>0</v>
      </c>
      <c r="I111" s="1">
        <f t="shared" si="13"/>
        <v>1</v>
      </c>
      <c r="J111" s="1">
        <f t="shared" si="13"/>
        <v>1</v>
      </c>
      <c r="K111" s="1">
        <f t="shared" si="13"/>
        <v>0</v>
      </c>
      <c r="L111" s="1">
        <f t="shared" si="13"/>
        <v>0</v>
      </c>
      <c r="M111" s="1">
        <v>5</v>
      </c>
      <c r="N111" s="1">
        <v>5</v>
      </c>
      <c r="O111" s="1">
        <v>2</v>
      </c>
      <c r="P111" s="1">
        <v>1</v>
      </c>
      <c r="Q111" s="1">
        <v>1</v>
      </c>
      <c r="R111" s="1">
        <v>1</v>
      </c>
      <c r="S111" s="1">
        <v>2</v>
      </c>
      <c r="T111" s="1">
        <v>1</v>
      </c>
      <c r="U111" s="1">
        <v>1</v>
      </c>
      <c r="V111" s="1">
        <v>1</v>
      </c>
      <c r="X111" s="1" t="s">
        <v>110</v>
      </c>
      <c r="Y111" s="1">
        <v>5</v>
      </c>
      <c r="Z111" s="2" t="s">
        <v>82</v>
      </c>
      <c r="AA111" s="1" t="s">
        <v>45</v>
      </c>
      <c r="AB111" s="1" t="s">
        <v>93</v>
      </c>
      <c r="AC111" s="1">
        <v>3</v>
      </c>
      <c r="AD111" s="1" t="s">
        <v>47</v>
      </c>
      <c r="AE111" s="1" t="s">
        <v>79</v>
      </c>
      <c r="AF111" s="1" t="s">
        <v>111</v>
      </c>
      <c r="AG111" s="1">
        <f t="shared" si="14"/>
        <v>0</v>
      </c>
      <c r="AH111" s="1">
        <f t="shared" si="14"/>
        <v>0</v>
      </c>
      <c r="AI111" s="1">
        <f t="shared" si="14"/>
        <v>1</v>
      </c>
      <c r="AJ111" s="1">
        <f t="shared" si="14"/>
        <v>0</v>
      </c>
      <c r="AK111" s="1">
        <f t="shared" si="14"/>
        <v>0</v>
      </c>
      <c r="AL111" s="1" t="s">
        <v>86</v>
      </c>
      <c r="AM111" s="1" t="s">
        <v>112</v>
      </c>
      <c r="AN111" s="1">
        <f t="shared" si="9"/>
        <v>0</v>
      </c>
      <c r="AO111" s="1">
        <f t="shared" si="8"/>
        <v>0</v>
      </c>
      <c r="AP111" s="1">
        <f t="shared" si="8"/>
        <v>0</v>
      </c>
      <c r="AQ111" s="1">
        <f t="shared" si="8"/>
        <v>0</v>
      </c>
      <c r="AR111" s="1">
        <f t="shared" si="8"/>
        <v>0</v>
      </c>
      <c r="AS111" s="1">
        <f t="shared" si="8"/>
        <v>0</v>
      </c>
      <c r="AT111" s="1">
        <f t="shared" si="12"/>
        <v>1</v>
      </c>
      <c r="AU111" s="1"/>
      <c r="AV111" s="1" t="s">
        <v>88</v>
      </c>
      <c r="AW111" s="1" t="s">
        <v>113</v>
      </c>
      <c r="BA111" s="1" t="s">
        <v>52</v>
      </c>
      <c r="BB111" s="1">
        <v>3</v>
      </c>
      <c r="BC111" s="1" t="s">
        <v>64</v>
      </c>
      <c r="BD111" s="1" t="s">
        <v>54</v>
      </c>
      <c r="BE111" s="1" t="s">
        <v>77</v>
      </c>
    </row>
    <row r="112" spans="1:57" ht="13">
      <c r="A112" s="1" t="s">
        <v>38</v>
      </c>
      <c r="B112" s="1" t="s">
        <v>41</v>
      </c>
      <c r="C112" s="1" t="s">
        <v>40</v>
      </c>
      <c r="D112" s="1" t="s">
        <v>40</v>
      </c>
      <c r="E112" s="1" t="s">
        <v>40</v>
      </c>
      <c r="F112" s="1" t="s">
        <v>67</v>
      </c>
      <c r="G112" s="1" t="s">
        <v>68</v>
      </c>
      <c r="H112" s="1">
        <f t="shared" si="13"/>
        <v>0</v>
      </c>
      <c r="I112" s="1">
        <f t="shared" si="13"/>
        <v>1</v>
      </c>
      <c r="J112" s="1">
        <f t="shared" si="13"/>
        <v>1</v>
      </c>
      <c r="K112" s="1">
        <f t="shared" si="13"/>
        <v>1</v>
      </c>
      <c r="L112" s="1">
        <f t="shared" si="13"/>
        <v>0</v>
      </c>
      <c r="M112" s="1">
        <v>3</v>
      </c>
      <c r="N112" s="1">
        <v>5</v>
      </c>
      <c r="O112" s="1">
        <v>5</v>
      </c>
      <c r="P112" s="1">
        <v>1</v>
      </c>
      <c r="Q112" s="1">
        <v>5</v>
      </c>
      <c r="R112" s="1">
        <v>3</v>
      </c>
      <c r="S112" s="1">
        <v>1</v>
      </c>
      <c r="T112" s="1">
        <v>1</v>
      </c>
      <c r="U112" s="1">
        <v>1</v>
      </c>
      <c r="V112" s="1">
        <v>1</v>
      </c>
      <c r="X112" s="1" t="s">
        <v>114</v>
      </c>
      <c r="Y112" s="1">
        <v>9</v>
      </c>
      <c r="Z112" s="2" t="s">
        <v>82</v>
      </c>
      <c r="AA112" s="1" t="s">
        <v>45</v>
      </c>
      <c r="AB112" s="1" t="s">
        <v>46</v>
      </c>
      <c r="AC112" s="1">
        <v>2</v>
      </c>
      <c r="AD112" s="1" t="s">
        <v>62</v>
      </c>
      <c r="AE112" s="1" t="s">
        <v>74</v>
      </c>
      <c r="AF112" s="1" t="s">
        <v>111</v>
      </c>
      <c r="AG112" s="1">
        <f t="shared" si="14"/>
        <v>0</v>
      </c>
      <c r="AH112" s="1">
        <f t="shared" si="14"/>
        <v>0</v>
      </c>
      <c r="AI112" s="1">
        <f t="shared" si="14"/>
        <v>1</v>
      </c>
      <c r="AJ112" s="1">
        <f t="shared" si="14"/>
        <v>0</v>
      </c>
      <c r="AK112" s="1">
        <f t="shared" si="14"/>
        <v>0</v>
      </c>
      <c r="AL112" s="1" t="s">
        <v>50</v>
      </c>
      <c r="AN112" s="1">
        <f t="shared" si="9"/>
        <v>0</v>
      </c>
      <c r="AO112" s="1">
        <f t="shared" si="8"/>
        <v>0</v>
      </c>
      <c r="AP112" s="1">
        <f t="shared" si="8"/>
        <v>0</v>
      </c>
      <c r="AQ112" s="1">
        <f t="shared" ref="AO112:AS163" si="15">IFERROR(IF(FIND(SUBSTITUTE(AQ$1," ",""),SUBSTITUTE($AM112," ",""))&gt;0,1,0),0)</f>
        <v>0</v>
      </c>
      <c r="AR112" s="1">
        <f t="shared" si="15"/>
        <v>0</v>
      </c>
      <c r="AS112" s="1">
        <f t="shared" si="15"/>
        <v>0</v>
      </c>
      <c r="AT112" s="1">
        <f t="shared" si="12"/>
        <v>0</v>
      </c>
      <c r="AY112" s="1" t="s">
        <v>115</v>
      </c>
      <c r="BA112" s="1" t="s">
        <v>52</v>
      </c>
      <c r="BB112" s="1">
        <v>3</v>
      </c>
      <c r="BC112" s="1" t="s">
        <v>53</v>
      </c>
      <c r="BD112" s="1" t="s">
        <v>54</v>
      </c>
      <c r="BE112" s="1" t="s">
        <v>77</v>
      </c>
    </row>
    <row r="113" spans="1:57" ht="13">
      <c r="A113" s="1" t="s">
        <v>38</v>
      </c>
      <c r="B113" s="1" t="s">
        <v>39</v>
      </c>
      <c r="C113" s="1" t="s">
        <v>41</v>
      </c>
      <c r="D113" s="1" t="s">
        <v>40</v>
      </c>
      <c r="E113" s="1" t="s">
        <v>41</v>
      </c>
      <c r="F113" s="1" t="s">
        <v>39</v>
      </c>
      <c r="G113" s="1" t="s">
        <v>42</v>
      </c>
      <c r="H113" s="1">
        <f t="shared" si="13"/>
        <v>0</v>
      </c>
      <c r="I113" s="1">
        <f t="shared" si="13"/>
        <v>1</v>
      </c>
      <c r="J113" s="1">
        <f t="shared" si="13"/>
        <v>1</v>
      </c>
      <c r="K113" s="1">
        <f t="shared" si="13"/>
        <v>0</v>
      </c>
      <c r="L113" s="1">
        <f t="shared" si="13"/>
        <v>0</v>
      </c>
      <c r="M113" s="1">
        <v>4</v>
      </c>
      <c r="N113" s="1">
        <v>5</v>
      </c>
      <c r="O113" s="1">
        <v>4</v>
      </c>
      <c r="P113" s="1">
        <v>3</v>
      </c>
      <c r="Q113" s="1">
        <v>5</v>
      </c>
      <c r="R113" s="1">
        <v>2</v>
      </c>
      <c r="S113" s="1">
        <v>5</v>
      </c>
      <c r="T113" s="1">
        <v>1</v>
      </c>
      <c r="U113" s="1">
        <v>1</v>
      </c>
      <c r="V113" s="1">
        <v>1</v>
      </c>
      <c r="X113" s="1" t="s">
        <v>123</v>
      </c>
      <c r="Y113" s="1">
        <v>10</v>
      </c>
      <c r="Z113" s="1" t="s">
        <v>91</v>
      </c>
      <c r="AA113" s="1" t="s">
        <v>92</v>
      </c>
      <c r="AB113" s="1" t="s">
        <v>46</v>
      </c>
      <c r="AC113" s="1">
        <v>5</v>
      </c>
      <c r="AD113" s="1" t="s">
        <v>47</v>
      </c>
      <c r="AE113" s="1" t="s">
        <v>74</v>
      </c>
      <c r="AF113" s="1" t="s">
        <v>94</v>
      </c>
      <c r="AG113" s="1">
        <f t="shared" si="14"/>
        <v>1</v>
      </c>
      <c r="AH113" s="1">
        <f t="shared" si="14"/>
        <v>0</v>
      </c>
      <c r="AI113" s="1">
        <f t="shared" si="14"/>
        <v>0</v>
      </c>
      <c r="AJ113" s="1">
        <f t="shared" si="14"/>
        <v>0</v>
      </c>
      <c r="AK113" s="1">
        <f t="shared" si="14"/>
        <v>0</v>
      </c>
      <c r="AL113" s="1" t="s">
        <v>86</v>
      </c>
      <c r="AM113" s="1" t="s">
        <v>124</v>
      </c>
      <c r="AN113" s="1">
        <f t="shared" si="9"/>
        <v>1</v>
      </c>
      <c r="AO113" s="1">
        <f t="shared" si="15"/>
        <v>1</v>
      </c>
      <c r="AP113" s="1">
        <f t="shared" si="15"/>
        <v>1</v>
      </c>
      <c r="AQ113" s="1">
        <f t="shared" si="15"/>
        <v>1</v>
      </c>
      <c r="AR113" s="1">
        <f t="shared" si="15"/>
        <v>1</v>
      </c>
      <c r="AS113" s="1">
        <f t="shared" si="15"/>
        <v>0</v>
      </c>
      <c r="AT113" s="1">
        <f t="shared" si="12"/>
        <v>0</v>
      </c>
      <c r="AU113" s="1"/>
      <c r="AV113" s="1" t="s">
        <v>88</v>
      </c>
      <c r="AW113" s="1" t="s">
        <v>125</v>
      </c>
      <c r="BA113" s="1" t="s">
        <v>52</v>
      </c>
      <c r="BB113" s="1">
        <v>3</v>
      </c>
      <c r="BC113" s="1" t="s">
        <v>53</v>
      </c>
      <c r="BD113" s="1" t="s">
        <v>65</v>
      </c>
      <c r="BE113" s="1" t="s">
        <v>55</v>
      </c>
    </row>
    <row r="114" spans="1:57" ht="13">
      <c r="A114" s="1" t="s">
        <v>38</v>
      </c>
      <c r="B114" s="1" t="s">
        <v>39</v>
      </c>
      <c r="C114" s="1" t="s">
        <v>57</v>
      </c>
      <c r="D114" s="1" t="s">
        <v>67</v>
      </c>
      <c r="E114" s="1" t="s">
        <v>67</v>
      </c>
      <c r="F114" s="1" t="s">
        <v>57</v>
      </c>
      <c r="G114" s="1" t="s">
        <v>42</v>
      </c>
      <c r="H114" s="1">
        <f t="shared" si="13"/>
        <v>0</v>
      </c>
      <c r="I114" s="1">
        <f t="shared" si="13"/>
        <v>1</v>
      </c>
      <c r="J114" s="1">
        <f t="shared" si="13"/>
        <v>1</v>
      </c>
      <c r="K114" s="1">
        <f t="shared" si="13"/>
        <v>0</v>
      </c>
      <c r="L114" s="1">
        <f t="shared" si="13"/>
        <v>0</v>
      </c>
      <c r="M114" s="1">
        <v>5</v>
      </c>
      <c r="N114" s="1">
        <v>5</v>
      </c>
      <c r="O114" s="1">
        <v>2</v>
      </c>
      <c r="P114" s="1">
        <v>1</v>
      </c>
      <c r="Q114" s="1">
        <v>3</v>
      </c>
      <c r="R114" s="1">
        <v>1</v>
      </c>
      <c r="S114" s="1">
        <v>4</v>
      </c>
      <c r="T114" s="1">
        <v>1</v>
      </c>
      <c r="U114" s="1">
        <v>1</v>
      </c>
      <c r="V114" s="1">
        <v>1</v>
      </c>
      <c r="X114" s="1" t="s">
        <v>127</v>
      </c>
      <c r="Y114" s="1">
        <v>7</v>
      </c>
      <c r="Z114" s="1" t="s">
        <v>44</v>
      </c>
      <c r="AA114" s="1" t="s">
        <v>45</v>
      </c>
      <c r="AB114" s="1" t="s">
        <v>46</v>
      </c>
      <c r="AC114" s="1">
        <v>1</v>
      </c>
      <c r="AD114" s="1" t="s">
        <v>47</v>
      </c>
      <c r="AE114" s="1" t="s">
        <v>70</v>
      </c>
      <c r="AF114" s="1" t="s">
        <v>128</v>
      </c>
      <c r="AG114" s="1">
        <f t="shared" si="14"/>
        <v>0</v>
      </c>
      <c r="AH114" s="1">
        <f t="shared" si="14"/>
        <v>0</v>
      </c>
      <c r="AI114" s="1">
        <f t="shared" si="14"/>
        <v>1</v>
      </c>
      <c r="AJ114" s="1">
        <f t="shared" si="14"/>
        <v>1</v>
      </c>
      <c r="AK114" s="1">
        <f t="shared" si="14"/>
        <v>0</v>
      </c>
      <c r="AL114" s="1" t="s">
        <v>50</v>
      </c>
      <c r="AN114" s="1">
        <f t="shared" si="9"/>
        <v>0</v>
      </c>
      <c r="AO114" s="1">
        <f t="shared" si="15"/>
        <v>0</v>
      </c>
      <c r="AP114" s="1">
        <f t="shared" si="15"/>
        <v>0</v>
      </c>
      <c r="AQ114" s="1">
        <f t="shared" si="15"/>
        <v>0</v>
      </c>
      <c r="AR114" s="1">
        <f t="shared" si="15"/>
        <v>0</v>
      </c>
      <c r="AS114" s="1">
        <f t="shared" si="15"/>
        <v>0</v>
      </c>
      <c r="AT114" s="1">
        <f t="shared" si="12"/>
        <v>0</v>
      </c>
      <c r="AY114" s="1" t="s">
        <v>71</v>
      </c>
      <c r="BA114" s="1" t="s">
        <v>260</v>
      </c>
      <c r="BB114" s="1">
        <v>4</v>
      </c>
      <c r="BC114" s="1" t="s">
        <v>64</v>
      </c>
      <c r="BD114" s="1" t="s">
        <v>65</v>
      </c>
      <c r="BE114" s="1" t="s">
        <v>77</v>
      </c>
    </row>
    <row r="115" spans="1:57" ht="13">
      <c r="A115" s="1" t="s">
        <v>38</v>
      </c>
      <c r="B115" s="1" t="s">
        <v>39</v>
      </c>
      <c r="C115" s="1" t="s">
        <v>40</v>
      </c>
      <c r="D115" s="1" t="s">
        <v>41</v>
      </c>
      <c r="E115" s="1" t="s">
        <v>40</v>
      </c>
      <c r="F115" s="1" t="s">
        <v>41</v>
      </c>
      <c r="G115" s="1" t="s">
        <v>58</v>
      </c>
      <c r="H115" s="1">
        <f t="shared" si="13"/>
        <v>0</v>
      </c>
      <c r="I115" s="1">
        <f t="shared" si="13"/>
        <v>1</v>
      </c>
      <c r="J115" s="1">
        <f t="shared" si="13"/>
        <v>0</v>
      </c>
      <c r="K115" s="1">
        <f t="shared" si="13"/>
        <v>0</v>
      </c>
      <c r="L115" s="1">
        <f t="shared" si="13"/>
        <v>0</v>
      </c>
      <c r="M115" s="1">
        <v>5</v>
      </c>
      <c r="N115" s="1">
        <v>3</v>
      </c>
      <c r="O115" s="1">
        <v>5</v>
      </c>
      <c r="P115" s="1">
        <v>2</v>
      </c>
      <c r="Q115" s="1">
        <v>5</v>
      </c>
      <c r="R115" s="1">
        <v>1</v>
      </c>
      <c r="S115" s="1">
        <v>1</v>
      </c>
      <c r="T115" s="1">
        <v>4</v>
      </c>
      <c r="U115" s="1">
        <v>1</v>
      </c>
      <c r="V115" s="1">
        <v>1</v>
      </c>
      <c r="X115" s="1" t="s">
        <v>129</v>
      </c>
      <c r="Y115" s="1">
        <v>9</v>
      </c>
      <c r="Z115" s="2" t="s">
        <v>82</v>
      </c>
      <c r="AA115" s="1" t="s">
        <v>92</v>
      </c>
      <c r="AB115" s="1" t="s">
        <v>130</v>
      </c>
      <c r="AC115" s="1">
        <v>3</v>
      </c>
      <c r="AD115" s="1" t="s">
        <v>62</v>
      </c>
      <c r="AE115" s="1" t="s">
        <v>48</v>
      </c>
      <c r="AF115" s="1" t="s">
        <v>111</v>
      </c>
      <c r="AG115" s="1">
        <f t="shared" si="14"/>
        <v>0</v>
      </c>
      <c r="AH115" s="1">
        <f t="shared" si="14"/>
        <v>0</v>
      </c>
      <c r="AI115" s="1">
        <f t="shared" si="14"/>
        <v>1</v>
      </c>
      <c r="AJ115" s="1">
        <f t="shared" si="14"/>
        <v>0</v>
      </c>
      <c r="AK115" s="1">
        <f t="shared" si="14"/>
        <v>0</v>
      </c>
      <c r="AL115" s="1" t="s">
        <v>75</v>
      </c>
      <c r="AN115" s="1">
        <f t="shared" si="9"/>
        <v>0</v>
      </c>
      <c r="AO115" s="1">
        <f t="shared" si="15"/>
        <v>0</v>
      </c>
      <c r="AP115" s="1">
        <f t="shared" si="15"/>
        <v>0</v>
      </c>
      <c r="AQ115" s="1">
        <f t="shared" si="15"/>
        <v>0</v>
      </c>
      <c r="AR115" s="1">
        <f t="shared" si="15"/>
        <v>0</v>
      </c>
      <c r="AS115" s="1">
        <f t="shared" si="15"/>
        <v>0</v>
      </c>
      <c r="AT115" s="1">
        <f t="shared" si="12"/>
        <v>0</v>
      </c>
      <c r="AY115" s="1" t="s">
        <v>131</v>
      </c>
      <c r="AZ115" s="1" t="s">
        <v>132</v>
      </c>
      <c r="BA115" s="1" t="s">
        <v>52</v>
      </c>
      <c r="BB115" s="1">
        <v>3</v>
      </c>
      <c r="BC115" s="1" t="s">
        <v>53</v>
      </c>
      <c r="BD115" s="1" t="s">
        <v>54</v>
      </c>
      <c r="BE115" s="1" t="s">
        <v>66</v>
      </c>
    </row>
    <row r="116" spans="1:57" ht="13">
      <c r="A116" s="1" t="s">
        <v>38</v>
      </c>
      <c r="B116" s="1" t="s">
        <v>67</v>
      </c>
      <c r="C116" s="1" t="s">
        <v>57</v>
      </c>
      <c r="D116" s="1" t="s">
        <v>41</v>
      </c>
      <c r="E116" s="1" t="s">
        <v>40</v>
      </c>
      <c r="F116" s="1" t="s">
        <v>41</v>
      </c>
      <c r="G116" s="1" t="s">
        <v>117</v>
      </c>
      <c r="H116" s="1">
        <f t="shared" si="13"/>
        <v>0</v>
      </c>
      <c r="I116" s="1">
        <f t="shared" si="13"/>
        <v>1</v>
      </c>
      <c r="J116" s="1">
        <f t="shared" si="13"/>
        <v>1</v>
      </c>
      <c r="K116" s="1">
        <f t="shared" si="13"/>
        <v>0</v>
      </c>
      <c r="L116" s="1">
        <f t="shared" si="13"/>
        <v>0</v>
      </c>
      <c r="M116" s="1">
        <v>2</v>
      </c>
      <c r="N116" s="1">
        <v>5</v>
      </c>
      <c r="O116" s="1">
        <v>4</v>
      </c>
      <c r="P116" s="1">
        <v>5</v>
      </c>
      <c r="Q116" s="1">
        <v>5</v>
      </c>
      <c r="R116" s="1">
        <v>2</v>
      </c>
      <c r="S116" s="1">
        <v>4</v>
      </c>
      <c r="T116" s="1">
        <v>1</v>
      </c>
      <c r="U116" s="1">
        <v>1</v>
      </c>
      <c r="V116" s="1">
        <v>1</v>
      </c>
      <c r="X116" s="1" t="s">
        <v>133</v>
      </c>
      <c r="Y116" s="1">
        <v>8</v>
      </c>
      <c r="Z116" s="2" t="s">
        <v>82</v>
      </c>
      <c r="AA116" s="1" t="s">
        <v>92</v>
      </c>
      <c r="AB116" s="1" t="s">
        <v>46</v>
      </c>
      <c r="AC116" s="1">
        <v>3</v>
      </c>
      <c r="AD116" s="1" t="s">
        <v>47</v>
      </c>
      <c r="AE116" s="1" t="s">
        <v>70</v>
      </c>
      <c r="AF116" s="1" t="s">
        <v>49</v>
      </c>
      <c r="AG116" s="1">
        <f t="shared" si="14"/>
        <v>0</v>
      </c>
      <c r="AH116" s="1">
        <f t="shared" si="14"/>
        <v>0</v>
      </c>
      <c r="AI116" s="1">
        <f t="shared" si="14"/>
        <v>0</v>
      </c>
      <c r="AJ116" s="1">
        <f t="shared" si="14"/>
        <v>1</v>
      </c>
      <c r="AK116" s="1">
        <f t="shared" si="14"/>
        <v>1</v>
      </c>
      <c r="AL116" s="1" t="s">
        <v>50</v>
      </c>
      <c r="AN116" s="1">
        <f t="shared" si="9"/>
        <v>0</v>
      </c>
      <c r="AO116" s="1">
        <f t="shared" si="15"/>
        <v>0</v>
      </c>
      <c r="AP116" s="1">
        <f t="shared" si="15"/>
        <v>0</v>
      </c>
      <c r="AQ116" s="1">
        <f t="shared" si="15"/>
        <v>0</v>
      </c>
      <c r="AR116" s="1">
        <f t="shared" si="15"/>
        <v>0</v>
      </c>
      <c r="AS116" s="1">
        <f t="shared" si="15"/>
        <v>0</v>
      </c>
      <c r="AT116" s="1">
        <f t="shared" si="12"/>
        <v>0</v>
      </c>
      <c r="AY116" s="1" t="s">
        <v>134</v>
      </c>
      <c r="BA116" s="1" t="s">
        <v>52</v>
      </c>
      <c r="BB116" s="1">
        <v>3</v>
      </c>
      <c r="BC116" s="1" t="s">
        <v>53</v>
      </c>
      <c r="BD116" s="1" t="s">
        <v>65</v>
      </c>
      <c r="BE116" s="1" t="s">
        <v>66</v>
      </c>
    </row>
    <row r="117" spans="1:57" ht="13">
      <c r="A117" s="1" t="s">
        <v>38</v>
      </c>
      <c r="B117" s="1" t="s">
        <v>39</v>
      </c>
      <c r="C117" s="1" t="s">
        <v>39</v>
      </c>
      <c r="D117" s="1" t="s">
        <v>40</v>
      </c>
      <c r="E117" s="1" t="s">
        <v>41</v>
      </c>
      <c r="F117" s="1" t="s">
        <v>39</v>
      </c>
      <c r="G117" s="1" t="s">
        <v>42</v>
      </c>
      <c r="H117" s="1">
        <f t="shared" si="13"/>
        <v>0</v>
      </c>
      <c r="I117" s="1">
        <f t="shared" si="13"/>
        <v>1</v>
      </c>
      <c r="J117" s="1">
        <f t="shared" si="13"/>
        <v>1</v>
      </c>
      <c r="K117" s="1">
        <f t="shared" si="13"/>
        <v>0</v>
      </c>
      <c r="L117" s="1">
        <f t="shared" si="13"/>
        <v>0</v>
      </c>
      <c r="M117" s="1">
        <v>4</v>
      </c>
      <c r="N117" s="1">
        <v>5</v>
      </c>
      <c r="O117" s="1">
        <v>3</v>
      </c>
      <c r="P117" s="1">
        <v>1</v>
      </c>
      <c r="Q117" s="1">
        <v>5</v>
      </c>
      <c r="R117" s="1">
        <v>2</v>
      </c>
      <c r="S117" s="1">
        <v>4</v>
      </c>
      <c r="T117" s="1">
        <v>1</v>
      </c>
      <c r="U117" s="1">
        <v>1</v>
      </c>
      <c r="V117" s="1">
        <v>1</v>
      </c>
      <c r="X117" s="1" t="s">
        <v>135</v>
      </c>
      <c r="Y117" s="1">
        <v>8</v>
      </c>
      <c r="Z117" s="2" t="s">
        <v>82</v>
      </c>
      <c r="AA117" s="1" t="s">
        <v>45</v>
      </c>
      <c r="AB117" s="1" t="s">
        <v>46</v>
      </c>
      <c r="AC117" s="1">
        <v>3</v>
      </c>
      <c r="AD117" s="1" t="s">
        <v>62</v>
      </c>
      <c r="AE117" s="1" t="s">
        <v>74</v>
      </c>
      <c r="AF117" s="1" t="s">
        <v>63</v>
      </c>
      <c r="AG117" s="1">
        <f t="shared" si="14"/>
        <v>0</v>
      </c>
      <c r="AH117" s="1">
        <f t="shared" si="14"/>
        <v>0</v>
      </c>
      <c r="AI117" s="1">
        <f t="shared" si="14"/>
        <v>0</v>
      </c>
      <c r="AJ117" s="1">
        <f t="shared" si="14"/>
        <v>1</v>
      </c>
      <c r="AK117" s="1">
        <f t="shared" si="14"/>
        <v>0</v>
      </c>
      <c r="AL117" s="1" t="s">
        <v>86</v>
      </c>
      <c r="AM117" s="1" t="s">
        <v>136</v>
      </c>
      <c r="AN117" s="1">
        <f t="shared" si="9"/>
        <v>0</v>
      </c>
      <c r="AO117" s="1">
        <f t="shared" si="15"/>
        <v>0</v>
      </c>
      <c r="AP117" s="1">
        <f t="shared" si="15"/>
        <v>1</v>
      </c>
      <c r="AQ117" s="1">
        <f t="shared" si="15"/>
        <v>1</v>
      </c>
      <c r="AR117" s="1">
        <f t="shared" si="15"/>
        <v>1</v>
      </c>
      <c r="AS117" s="1">
        <f t="shared" si="15"/>
        <v>0</v>
      </c>
      <c r="AT117" s="1">
        <f t="shared" si="12"/>
        <v>0</v>
      </c>
      <c r="AU117" s="1"/>
      <c r="AV117" s="1" t="s">
        <v>88</v>
      </c>
      <c r="AW117" s="1" t="s">
        <v>137</v>
      </c>
      <c r="BA117" s="1" t="s">
        <v>52</v>
      </c>
      <c r="BB117" s="1">
        <v>3</v>
      </c>
      <c r="BC117" s="1" t="s">
        <v>64</v>
      </c>
      <c r="BD117" s="1" t="s">
        <v>65</v>
      </c>
      <c r="BE117" s="1" t="s">
        <v>77</v>
      </c>
    </row>
    <row r="118" spans="1:57" ht="13">
      <c r="A118" s="1" t="s">
        <v>38</v>
      </c>
      <c r="B118" s="1" t="s">
        <v>41</v>
      </c>
      <c r="C118" s="1" t="s">
        <v>41</v>
      </c>
      <c r="D118" s="1" t="s">
        <v>41</v>
      </c>
      <c r="E118" s="1" t="s">
        <v>41</v>
      </c>
      <c r="F118" s="1" t="s">
        <v>41</v>
      </c>
      <c r="G118" s="1" t="s">
        <v>99</v>
      </c>
      <c r="H118" s="1">
        <f t="shared" si="13"/>
        <v>0</v>
      </c>
      <c r="I118" s="1">
        <f t="shared" si="13"/>
        <v>0</v>
      </c>
      <c r="J118" s="1">
        <f t="shared" si="13"/>
        <v>1</v>
      </c>
      <c r="K118" s="1">
        <f t="shared" si="13"/>
        <v>0</v>
      </c>
      <c r="L118" s="1">
        <f t="shared" si="13"/>
        <v>0</v>
      </c>
      <c r="M118" s="1">
        <v>3</v>
      </c>
      <c r="N118" s="1">
        <v>4</v>
      </c>
      <c r="O118" s="1">
        <v>3</v>
      </c>
      <c r="P118" s="1">
        <v>1</v>
      </c>
      <c r="Q118" s="1">
        <v>4</v>
      </c>
      <c r="R118" s="1">
        <v>1</v>
      </c>
      <c r="S118" s="1">
        <v>2</v>
      </c>
      <c r="T118" s="1">
        <v>1</v>
      </c>
      <c r="U118" s="1">
        <v>1</v>
      </c>
      <c r="V118" s="1">
        <v>1</v>
      </c>
      <c r="X118" s="1" t="s">
        <v>144</v>
      </c>
      <c r="Y118" s="1">
        <v>7</v>
      </c>
      <c r="Z118" s="1" t="s">
        <v>44</v>
      </c>
      <c r="AA118" s="1" t="s">
        <v>61</v>
      </c>
      <c r="AB118" s="1" t="s">
        <v>46</v>
      </c>
      <c r="AC118" s="1">
        <v>2</v>
      </c>
      <c r="AD118" s="1" t="s">
        <v>62</v>
      </c>
      <c r="AE118" s="1" t="s">
        <v>48</v>
      </c>
      <c r="AF118" s="1" t="s">
        <v>63</v>
      </c>
      <c r="AG118" s="1">
        <f t="shared" si="14"/>
        <v>0</v>
      </c>
      <c r="AH118" s="1">
        <f t="shared" si="14"/>
        <v>0</v>
      </c>
      <c r="AI118" s="1">
        <f t="shared" si="14"/>
        <v>0</v>
      </c>
      <c r="AJ118" s="1">
        <f t="shared" si="14"/>
        <v>1</v>
      </c>
      <c r="AK118" s="1">
        <f t="shared" si="14"/>
        <v>0</v>
      </c>
      <c r="AL118" s="1" t="s">
        <v>86</v>
      </c>
      <c r="AM118" s="1" t="s">
        <v>145</v>
      </c>
      <c r="AN118" s="1">
        <f t="shared" si="9"/>
        <v>0</v>
      </c>
      <c r="AO118" s="1">
        <f t="shared" si="15"/>
        <v>0</v>
      </c>
      <c r="AP118" s="1">
        <f t="shared" si="15"/>
        <v>0</v>
      </c>
      <c r="AQ118" s="1">
        <f t="shared" si="15"/>
        <v>0</v>
      </c>
      <c r="AR118" s="1">
        <f t="shared" si="15"/>
        <v>1</v>
      </c>
      <c r="AS118" s="1">
        <f t="shared" si="15"/>
        <v>0</v>
      </c>
      <c r="AT118" s="1">
        <f t="shared" si="12"/>
        <v>0</v>
      </c>
      <c r="AU118" s="1"/>
      <c r="AV118" s="1" t="s">
        <v>88</v>
      </c>
      <c r="AW118" s="1" t="s">
        <v>146</v>
      </c>
      <c r="BA118" s="1" t="s">
        <v>260</v>
      </c>
      <c r="BB118" s="1">
        <v>4</v>
      </c>
      <c r="BC118" s="1" t="s">
        <v>53</v>
      </c>
      <c r="BD118" s="1" t="s">
        <v>65</v>
      </c>
      <c r="BE118" s="1" t="s">
        <v>66</v>
      </c>
    </row>
    <row r="119" spans="1:57" ht="13">
      <c r="A119" s="1" t="s">
        <v>38</v>
      </c>
      <c r="B119" s="1" t="s">
        <v>39</v>
      </c>
      <c r="C119" s="1" t="s">
        <v>57</v>
      </c>
      <c r="D119" s="1" t="s">
        <v>57</v>
      </c>
      <c r="E119" s="1" t="s">
        <v>57</v>
      </c>
      <c r="F119" s="1" t="s">
        <v>39</v>
      </c>
      <c r="G119" s="1" t="s">
        <v>42</v>
      </c>
      <c r="H119" s="1">
        <f t="shared" si="13"/>
        <v>0</v>
      </c>
      <c r="I119" s="1">
        <f t="shared" si="13"/>
        <v>1</v>
      </c>
      <c r="J119" s="1">
        <f t="shared" si="13"/>
        <v>1</v>
      </c>
      <c r="K119" s="1">
        <f t="shared" si="13"/>
        <v>0</v>
      </c>
      <c r="L119" s="1">
        <f t="shared" si="13"/>
        <v>0</v>
      </c>
      <c r="M119" s="1">
        <v>5</v>
      </c>
      <c r="N119" s="1">
        <v>5</v>
      </c>
      <c r="O119" s="1">
        <v>4</v>
      </c>
      <c r="P119" s="1">
        <v>1</v>
      </c>
      <c r="Q119" s="1">
        <v>5</v>
      </c>
      <c r="R119" s="1">
        <v>1</v>
      </c>
      <c r="S119" s="1">
        <v>3</v>
      </c>
      <c r="T119" s="1">
        <v>1</v>
      </c>
      <c r="U119" s="1">
        <v>1</v>
      </c>
      <c r="V119" s="1">
        <v>1</v>
      </c>
      <c r="X119" s="1" t="s">
        <v>147</v>
      </c>
      <c r="Y119" s="1">
        <v>8</v>
      </c>
      <c r="Z119" s="2" t="s">
        <v>82</v>
      </c>
      <c r="AA119" s="1" t="s">
        <v>45</v>
      </c>
      <c r="AB119" s="1" t="s">
        <v>46</v>
      </c>
      <c r="AC119" s="1">
        <v>4</v>
      </c>
      <c r="AD119" s="1" t="s">
        <v>62</v>
      </c>
      <c r="AE119" s="1" t="s">
        <v>74</v>
      </c>
      <c r="AF119" s="1" t="s">
        <v>49</v>
      </c>
      <c r="AG119" s="1">
        <f t="shared" si="14"/>
        <v>0</v>
      </c>
      <c r="AH119" s="1">
        <f t="shared" si="14"/>
        <v>0</v>
      </c>
      <c r="AI119" s="1">
        <f t="shared" si="14"/>
        <v>0</v>
      </c>
      <c r="AJ119" s="1">
        <f t="shared" si="14"/>
        <v>1</v>
      </c>
      <c r="AK119" s="1">
        <f t="shared" si="14"/>
        <v>1</v>
      </c>
      <c r="AL119" s="1" t="s">
        <v>86</v>
      </c>
      <c r="AM119" s="1" t="s">
        <v>95</v>
      </c>
      <c r="AN119" s="1">
        <f t="shared" si="9"/>
        <v>0</v>
      </c>
      <c r="AO119" s="1">
        <f t="shared" si="15"/>
        <v>1</v>
      </c>
      <c r="AP119" s="1">
        <f t="shared" si="15"/>
        <v>0</v>
      </c>
      <c r="AQ119" s="1">
        <f t="shared" si="15"/>
        <v>0</v>
      </c>
      <c r="AR119" s="1">
        <f t="shared" si="15"/>
        <v>1</v>
      </c>
      <c r="AS119" s="1">
        <f t="shared" si="15"/>
        <v>0</v>
      </c>
      <c r="AT119" s="1">
        <f t="shared" si="12"/>
        <v>0</v>
      </c>
      <c r="AU119" s="1"/>
      <c r="AV119" s="1" t="s">
        <v>88</v>
      </c>
      <c r="AW119" s="1" t="s">
        <v>148</v>
      </c>
      <c r="BA119" s="1" t="s">
        <v>52</v>
      </c>
      <c r="BB119" s="1">
        <v>3</v>
      </c>
      <c r="BC119" s="1" t="s">
        <v>53</v>
      </c>
      <c r="BD119" s="1" t="s">
        <v>65</v>
      </c>
      <c r="BE119" s="1" t="s">
        <v>55</v>
      </c>
    </row>
    <row r="120" spans="1:57" ht="13">
      <c r="A120" s="1" t="s">
        <v>38</v>
      </c>
      <c r="B120" s="1" t="s">
        <v>39</v>
      </c>
      <c r="C120" s="1" t="s">
        <v>41</v>
      </c>
      <c r="D120" s="1" t="s">
        <v>39</v>
      </c>
      <c r="E120" s="1" t="s">
        <v>41</v>
      </c>
      <c r="F120" s="1" t="s">
        <v>39</v>
      </c>
      <c r="G120" s="1" t="s">
        <v>58</v>
      </c>
      <c r="H120" s="1">
        <f t="shared" si="13"/>
        <v>0</v>
      </c>
      <c r="I120" s="1">
        <f t="shared" si="13"/>
        <v>1</v>
      </c>
      <c r="J120" s="1">
        <f t="shared" si="13"/>
        <v>0</v>
      </c>
      <c r="K120" s="1">
        <f t="shared" si="13"/>
        <v>0</v>
      </c>
      <c r="L120" s="1">
        <f t="shared" si="13"/>
        <v>0</v>
      </c>
      <c r="M120" s="1">
        <v>1</v>
      </c>
      <c r="N120" s="1">
        <v>5</v>
      </c>
      <c r="O120" s="1">
        <v>5</v>
      </c>
      <c r="Q120" s="1">
        <v>4</v>
      </c>
      <c r="R120" s="1">
        <v>1</v>
      </c>
      <c r="S120" s="1">
        <v>2</v>
      </c>
      <c r="X120" s="1" t="s">
        <v>152</v>
      </c>
      <c r="Y120" s="1">
        <v>9</v>
      </c>
      <c r="Z120" s="1" t="s">
        <v>44</v>
      </c>
      <c r="AA120" s="1" t="s">
        <v>61</v>
      </c>
      <c r="AB120" s="1" t="s">
        <v>46</v>
      </c>
      <c r="AC120" s="1">
        <v>3</v>
      </c>
      <c r="AD120" s="1" t="s">
        <v>62</v>
      </c>
      <c r="AE120" s="1" t="s">
        <v>48</v>
      </c>
      <c r="AF120" s="1" t="s">
        <v>111</v>
      </c>
      <c r="AG120" s="1">
        <f t="shared" si="14"/>
        <v>0</v>
      </c>
      <c r="AH120" s="1">
        <f t="shared" si="14"/>
        <v>0</v>
      </c>
      <c r="AI120" s="1">
        <f t="shared" si="14"/>
        <v>1</v>
      </c>
      <c r="AJ120" s="1">
        <f t="shared" si="14"/>
        <v>0</v>
      </c>
      <c r="AK120" s="1">
        <f t="shared" si="14"/>
        <v>0</v>
      </c>
      <c r="AL120" s="1" t="s">
        <v>75</v>
      </c>
      <c r="AN120" s="1">
        <f t="shared" si="9"/>
        <v>0</v>
      </c>
      <c r="AO120" s="1">
        <f t="shared" si="15"/>
        <v>0</v>
      </c>
      <c r="AP120" s="1">
        <f t="shared" si="15"/>
        <v>0</v>
      </c>
      <c r="AQ120" s="1">
        <f t="shared" si="15"/>
        <v>0</v>
      </c>
      <c r="AR120" s="1">
        <f t="shared" si="15"/>
        <v>0</v>
      </c>
      <c r="AS120" s="1">
        <f t="shared" si="15"/>
        <v>0</v>
      </c>
      <c r="AT120" s="1">
        <f t="shared" si="12"/>
        <v>0</v>
      </c>
      <c r="AY120" s="1" t="s">
        <v>76</v>
      </c>
      <c r="AZ120" s="1" t="s">
        <v>153</v>
      </c>
      <c r="BA120" s="1" t="s">
        <v>154</v>
      </c>
      <c r="BB120" s="1">
        <v>6</v>
      </c>
      <c r="BC120" s="1" t="s">
        <v>53</v>
      </c>
      <c r="BD120" s="1" t="s">
        <v>54</v>
      </c>
      <c r="BE120" s="1" t="s">
        <v>66</v>
      </c>
    </row>
    <row r="121" spans="1:57" ht="13">
      <c r="A121" s="1" t="s">
        <v>38</v>
      </c>
      <c r="B121" s="1" t="s">
        <v>39</v>
      </c>
      <c r="C121" s="1" t="s">
        <v>40</v>
      </c>
      <c r="D121" s="1" t="s">
        <v>40</v>
      </c>
      <c r="E121" s="1" t="s">
        <v>40</v>
      </c>
      <c r="F121" s="1" t="s">
        <v>39</v>
      </c>
      <c r="G121" s="1" t="s">
        <v>42</v>
      </c>
      <c r="H121" s="1">
        <f t="shared" si="13"/>
        <v>0</v>
      </c>
      <c r="I121" s="1">
        <f t="shared" si="13"/>
        <v>1</v>
      </c>
      <c r="J121" s="1">
        <f t="shared" si="13"/>
        <v>1</v>
      </c>
      <c r="K121" s="1">
        <f t="shared" si="13"/>
        <v>0</v>
      </c>
      <c r="L121" s="1">
        <f t="shared" si="13"/>
        <v>0</v>
      </c>
      <c r="M121" s="1">
        <v>5</v>
      </c>
      <c r="N121" s="1">
        <v>5</v>
      </c>
      <c r="O121" s="1">
        <v>4</v>
      </c>
      <c r="P121" s="1">
        <v>1</v>
      </c>
      <c r="Q121" s="1">
        <v>1</v>
      </c>
      <c r="R121" s="1">
        <v>4</v>
      </c>
      <c r="S121" s="1">
        <v>4</v>
      </c>
      <c r="T121" s="1">
        <v>3</v>
      </c>
      <c r="U121" s="1">
        <v>1</v>
      </c>
      <c r="V121" s="1">
        <v>1</v>
      </c>
      <c r="X121" s="1" t="s">
        <v>155</v>
      </c>
      <c r="Y121" s="1">
        <v>7</v>
      </c>
      <c r="Z121" s="1" t="s">
        <v>44</v>
      </c>
      <c r="AA121" s="1" t="s">
        <v>45</v>
      </c>
      <c r="AB121" s="1" t="s">
        <v>46</v>
      </c>
      <c r="AC121" s="1">
        <v>3</v>
      </c>
      <c r="AD121" s="1" t="s">
        <v>47</v>
      </c>
      <c r="AE121" s="1" t="s">
        <v>74</v>
      </c>
      <c r="AF121" s="1" t="s">
        <v>63</v>
      </c>
      <c r="AG121" s="1">
        <f t="shared" si="14"/>
        <v>0</v>
      </c>
      <c r="AH121" s="1">
        <f t="shared" si="14"/>
        <v>0</v>
      </c>
      <c r="AI121" s="1">
        <f t="shared" si="14"/>
        <v>0</v>
      </c>
      <c r="AJ121" s="1">
        <f t="shared" si="14"/>
        <v>1</v>
      </c>
      <c r="AK121" s="1">
        <f t="shared" si="14"/>
        <v>0</v>
      </c>
      <c r="AL121" s="1" t="s">
        <v>50</v>
      </c>
      <c r="AN121" s="1">
        <f t="shared" si="9"/>
        <v>0</v>
      </c>
      <c r="AO121" s="1">
        <f t="shared" si="15"/>
        <v>0</v>
      </c>
      <c r="AP121" s="1">
        <f t="shared" si="15"/>
        <v>0</v>
      </c>
      <c r="AQ121" s="1">
        <f t="shared" si="15"/>
        <v>0</v>
      </c>
      <c r="AR121" s="1">
        <f t="shared" si="15"/>
        <v>0</v>
      </c>
      <c r="AS121" s="1">
        <f t="shared" si="15"/>
        <v>0</v>
      </c>
      <c r="AT121" s="1">
        <f t="shared" si="12"/>
        <v>0</v>
      </c>
      <c r="AY121" s="1" t="s">
        <v>51</v>
      </c>
      <c r="BA121" s="1" t="s">
        <v>52</v>
      </c>
      <c r="BB121" s="1">
        <v>3</v>
      </c>
      <c r="BC121" s="1" t="s">
        <v>64</v>
      </c>
      <c r="BD121" s="1" t="s">
        <v>54</v>
      </c>
      <c r="BE121" s="1" t="s">
        <v>66</v>
      </c>
    </row>
    <row r="122" spans="1:57" ht="13">
      <c r="A122" s="1" t="s">
        <v>38</v>
      </c>
      <c r="B122" s="1" t="s">
        <v>39</v>
      </c>
      <c r="C122" s="1" t="s">
        <v>40</v>
      </c>
      <c r="D122" s="1" t="s">
        <v>41</v>
      </c>
      <c r="E122" s="1" t="s">
        <v>40</v>
      </c>
      <c r="F122" s="1" t="s">
        <v>39</v>
      </c>
      <c r="G122" s="1" t="s">
        <v>42</v>
      </c>
      <c r="H122" s="1">
        <f t="shared" si="13"/>
        <v>0</v>
      </c>
      <c r="I122" s="1">
        <f t="shared" si="13"/>
        <v>1</v>
      </c>
      <c r="J122" s="1">
        <f t="shared" si="13"/>
        <v>1</v>
      </c>
      <c r="K122" s="1">
        <f t="shared" si="13"/>
        <v>0</v>
      </c>
      <c r="L122" s="1">
        <f t="shared" si="13"/>
        <v>0</v>
      </c>
      <c r="M122" s="1">
        <v>4</v>
      </c>
      <c r="N122" s="1">
        <v>5</v>
      </c>
      <c r="O122" s="1">
        <v>3</v>
      </c>
      <c r="P122" s="1">
        <v>4</v>
      </c>
      <c r="Q122" s="1">
        <v>5</v>
      </c>
      <c r="R122" s="1">
        <v>3</v>
      </c>
      <c r="S122" s="1">
        <v>4</v>
      </c>
      <c r="T122" s="1">
        <v>2</v>
      </c>
      <c r="U122" s="1">
        <v>1</v>
      </c>
      <c r="V122" s="1">
        <v>1</v>
      </c>
      <c r="X122" s="1" t="s">
        <v>171</v>
      </c>
      <c r="Y122" s="1">
        <v>7</v>
      </c>
      <c r="Z122" s="2" t="s">
        <v>82</v>
      </c>
      <c r="AA122" s="1" t="s">
        <v>92</v>
      </c>
      <c r="AB122" s="1" t="s">
        <v>46</v>
      </c>
      <c r="AC122" s="1">
        <v>3</v>
      </c>
      <c r="AD122" s="1" t="s">
        <v>62</v>
      </c>
      <c r="AE122" s="1" t="s">
        <v>74</v>
      </c>
      <c r="AF122" s="1" t="s">
        <v>94</v>
      </c>
      <c r="AG122" s="1">
        <f t="shared" si="14"/>
        <v>1</v>
      </c>
      <c r="AH122" s="1">
        <f t="shared" si="14"/>
        <v>0</v>
      </c>
      <c r="AI122" s="1">
        <f t="shared" si="14"/>
        <v>0</v>
      </c>
      <c r="AJ122" s="1">
        <f t="shared" si="14"/>
        <v>0</v>
      </c>
      <c r="AK122" s="1">
        <f t="shared" si="14"/>
        <v>0</v>
      </c>
      <c r="AL122" s="1" t="s">
        <v>172</v>
      </c>
      <c r="AM122" s="1" t="s">
        <v>102</v>
      </c>
      <c r="AN122" s="1">
        <f t="shared" si="9"/>
        <v>0</v>
      </c>
      <c r="AO122" s="1">
        <f t="shared" si="15"/>
        <v>1</v>
      </c>
      <c r="AP122" s="1">
        <f t="shared" si="15"/>
        <v>0</v>
      </c>
      <c r="AQ122" s="1">
        <f t="shared" si="15"/>
        <v>0</v>
      </c>
      <c r="AR122" s="1">
        <f t="shared" si="15"/>
        <v>0</v>
      </c>
      <c r="AS122" s="1">
        <f t="shared" si="15"/>
        <v>0</v>
      </c>
      <c r="AT122" s="1">
        <f t="shared" si="12"/>
        <v>0</v>
      </c>
      <c r="AU122" s="1"/>
      <c r="AV122" s="1" t="s">
        <v>88</v>
      </c>
      <c r="AW122" s="1" t="s">
        <v>173</v>
      </c>
      <c r="BA122" s="1" t="s">
        <v>52</v>
      </c>
      <c r="BB122" s="1">
        <v>3</v>
      </c>
      <c r="BC122" s="1" t="s">
        <v>53</v>
      </c>
      <c r="BD122" s="1" t="s">
        <v>65</v>
      </c>
      <c r="BE122" s="1" t="s">
        <v>66</v>
      </c>
    </row>
    <row r="123" spans="1:57" ht="13">
      <c r="A123" s="1" t="s">
        <v>38</v>
      </c>
      <c r="B123" s="1" t="s">
        <v>39</v>
      </c>
      <c r="C123" s="1" t="s">
        <v>41</v>
      </c>
      <c r="D123" s="1" t="s">
        <v>41</v>
      </c>
      <c r="E123" s="1" t="s">
        <v>40</v>
      </c>
      <c r="F123" s="1" t="s">
        <v>41</v>
      </c>
      <c r="G123" s="1" t="s">
        <v>42</v>
      </c>
      <c r="H123" s="1">
        <f t="shared" si="13"/>
        <v>0</v>
      </c>
      <c r="I123" s="1">
        <f t="shared" si="13"/>
        <v>1</v>
      </c>
      <c r="J123" s="1">
        <f t="shared" si="13"/>
        <v>1</v>
      </c>
      <c r="K123" s="1">
        <f t="shared" si="13"/>
        <v>0</v>
      </c>
      <c r="L123" s="1">
        <f t="shared" si="13"/>
        <v>0</v>
      </c>
      <c r="M123" s="1">
        <v>5</v>
      </c>
      <c r="N123" s="1">
        <v>5</v>
      </c>
      <c r="O123" s="1">
        <v>5</v>
      </c>
      <c r="P123" s="1">
        <v>1</v>
      </c>
      <c r="Q123" s="1">
        <v>5</v>
      </c>
      <c r="R123" s="1">
        <v>3</v>
      </c>
      <c r="S123" s="1">
        <v>3</v>
      </c>
      <c r="T123" s="1">
        <v>1</v>
      </c>
      <c r="U123" s="1">
        <v>1</v>
      </c>
      <c r="V123" s="1">
        <v>1</v>
      </c>
      <c r="X123" s="1" t="s">
        <v>178</v>
      </c>
      <c r="Y123" s="1">
        <v>8</v>
      </c>
      <c r="Z123" s="2" t="s">
        <v>82</v>
      </c>
      <c r="AA123" s="1" t="s">
        <v>45</v>
      </c>
      <c r="AB123" s="1" t="s">
        <v>46</v>
      </c>
      <c r="AC123" s="1">
        <v>3</v>
      </c>
      <c r="AD123" s="1" t="s">
        <v>62</v>
      </c>
      <c r="AE123" s="1" t="s">
        <v>74</v>
      </c>
      <c r="AF123" s="1" t="s">
        <v>179</v>
      </c>
      <c r="AG123" s="1">
        <f t="shared" si="14"/>
        <v>1</v>
      </c>
      <c r="AH123" s="1">
        <f t="shared" si="14"/>
        <v>0</v>
      </c>
      <c r="AI123" s="1">
        <f t="shared" si="14"/>
        <v>1</v>
      </c>
      <c r="AJ123" s="1">
        <f t="shared" si="14"/>
        <v>0</v>
      </c>
      <c r="AK123" s="1">
        <f t="shared" si="14"/>
        <v>0</v>
      </c>
      <c r="AL123" s="1" t="s">
        <v>86</v>
      </c>
      <c r="AM123" s="1" t="s">
        <v>87</v>
      </c>
      <c r="AN123" s="1">
        <f t="shared" si="9"/>
        <v>1</v>
      </c>
      <c r="AO123" s="1">
        <f t="shared" si="15"/>
        <v>1</v>
      </c>
      <c r="AP123" s="1">
        <f t="shared" si="15"/>
        <v>0</v>
      </c>
      <c r="AQ123" s="1">
        <f t="shared" si="15"/>
        <v>0</v>
      </c>
      <c r="AR123" s="1">
        <f t="shared" si="15"/>
        <v>1</v>
      </c>
      <c r="AS123" s="1">
        <f t="shared" si="15"/>
        <v>0</v>
      </c>
      <c r="AT123" s="1">
        <f t="shared" si="12"/>
        <v>0</v>
      </c>
      <c r="AU123" s="1"/>
      <c r="AV123" s="1" t="s">
        <v>88</v>
      </c>
      <c r="AW123" s="1" t="s">
        <v>180</v>
      </c>
      <c r="BA123" s="1" t="s">
        <v>52</v>
      </c>
      <c r="BB123" s="1">
        <v>3</v>
      </c>
      <c r="BC123" s="1" t="s">
        <v>53</v>
      </c>
      <c r="BD123" s="1" t="s">
        <v>65</v>
      </c>
      <c r="BE123" s="1" t="s">
        <v>77</v>
      </c>
    </row>
    <row r="124" spans="1:57" ht="13">
      <c r="A124" s="1" t="s">
        <v>38</v>
      </c>
      <c r="B124" s="1" t="s">
        <v>39</v>
      </c>
      <c r="C124" s="1" t="s">
        <v>40</v>
      </c>
      <c r="D124" s="1" t="s">
        <v>67</v>
      </c>
      <c r="E124" s="1" t="s">
        <v>67</v>
      </c>
      <c r="F124" s="1" t="s">
        <v>41</v>
      </c>
      <c r="G124" s="1" t="s">
        <v>117</v>
      </c>
      <c r="H124" s="1">
        <f t="shared" si="13"/>
        <v>0</v>
      </c>
      <c r="I124" s="1">
        <f t="shared" si="13"/>
        <v>1</v>
      </c>
      <c r="J124" s="1">
        <f t="shared" si="13"/>
        <v>1</v>
      </c>
      <c r="K124" s="1">
        <f t="shared" si="13"/>
        <v>0</v>
      </c>
      <c r="L124" s="1">
        <f t="shared" si="13"/>
        <v>0</v>
      </c>
      <c r="M124" s="1">
        <v>1</v>
      </c>
      <c r="N124" s="1">
        <v>5</v>
      </c>
      <c r="O124" s="1">
        <v>5</v>
      </c>
      <c r="P124" s="1">
        <v>1</v>
      </c>
      <c r="Q124" s="1">
        <v>2</v>
      </c>
      <c r="R124" s="1">
        <v>1</v>
      </c>
      <c r="S124" s="1">
        <v>3</v>
      </c>
      <c r="T124" s="1">
        <v>1</v>
      </c>
      <c r="U124" s="1">
        <v>1</v>
      </c>
      <c r="V124" s="1">
        <v>1</v>
      </c>
      <c r="X124" s="1" t="s">
        <v>192</v>
      </c>
      <c r="Y124" s="1">
        <v>8</v>
      </c>
      <c r="Z124" s="1" t="s">
        <v>44</v>
      </c>
      <c r="AA124" s="1" t="s">
        <v>61</v>
      </c>
      <c r="AB124" s="1" t="s">
        <v>46</v>
      </c>
      <c r="AC124" s="1">
        <v>2</v>
      </c>
      <c r="AD124" s="1" t="s">
        <v>62</v>
      </c>
      <c r="AE124" s="1" t="s">
        <v>48</v>
      </c>
      <c r="AF124" s="1" t="s">
        <v>49</v>
      </c>
      <c r="AG124" s="1">
        <f t="shared" si="14"/>
        <v>0</v>
      </c>
      <c r="AH124" s="1">
        <f t="shared" si="14"/>
        <v>0</v>
      </c>
      <c r="AI124" s="1">
        <f t="shared" si="14"/>
        <v>0</v>
      </c>
      <c r="AJ124" s="1">
        <f t="shared" si="14"/>
        <v>1</v>
      </c>
      <c r="AK124" s="1">
        <f t="shared" si="14"/>
        <v>1</v>
      </c>
      <c r="AL124" s="1" t="s">
        <v>86</v>
      </c>
      <c r="AM124" s="1" t="s">
        <v>102</v>
      </c>
      <c r="AN124" s="1">
        <f t="shared" si="9"/>
        <v>0</v>
      </c>
      <c r="AO124" s="1">
        <f t="shared" si="15"/>
        <v>1</v>
      </c>
      <c r="AP124" s="1">
        <f t="shared" si="15"/>
        <v>0</v>
      </c>
      <c r="AQ124" s="1">
        <f t="shared" si="15"/>
        <v>0</v>
      </c>
      <c r="AR124" s="1">
        <f t="shared" si="15"/>
        <v>0</v>
      </c>
      <c r="AS124" s="1">
        <f t="shared" si="15"/>
        <v>0</v>
      </c>
      <c r="AT124" s="1">
        <f t="shared" si="12"/>
        <v>0</v>
      </c>
      <c r="AU124" s="1"/>
      <c r="AV124" s="1" t="s">
        <v>88</v>
      </c>
      <c r="AW124" s="1" t="s">
        <v>193</v>
      </c>
      <c r="BA124" s="1" t="s">
        <v>52</v>
      </c>
      <c r="BB124" s="1">
        <v>3</v>
      </c>
      <c r="BC124" s="1" t="s">
        <v>53</v>
      </c>
      <c r="BD124" s="1" t="s">
        <v>65</v>
      </c>
      <c r="BE124" s="1" t="s">
        <v>77</v>
      </c>
    </row>
    <row r="125" spans="1:57" ht="13">
      <c r="A125" s="1" t="s">
        <v>38</v>
      </c>
      <c r="B125" s="1" t="s">
        <v>39</v>
      </c>
      <c r="C125" s="1" t="s">
        <v>40</v>
      </c>
      <c r="D125" s="1" t="s">
        <v>41</v>
      </c>
      <c r="E125" s="1" t="s">
        <v>40</v>
      </c>
      <c r="F125" s="1" t="s">
        <v>41</v>
      </c>
      <c r="G125" s="1" t="s">
        <v>42</v>
      </c>
      <c r="H125" s="1">
        <f t="shared" si="13"/>
        <v>0</v>
      </c>
      <c r="I125" s="1">
        <f t="shared" si="13"/>
        <v>1</v>
      </c>
      <c r="J125" s="1">
        <f t="shared" si="13"/>
        <v>1</v>
      </c>
      <c r="K125" s="1">
        <f t="shared" si="13"/>
        <v>0</v>
      </c>
      <c r="L125" s="1">
        <f t="shared" si="13"/>
        <v>0</v>
      </c>
      <c r="M125" s="1">
        <v>5</v>
      </c>
      <c r="N125" s="1">
        <v>5</v>
      </c>
      <c r="O125" s="1">
        <v>4</v>
      </c>
      <c r="P125" s="1">
        <v>1</v>
      </c>
      <c r="Q125" s="1">
        <v>4</v>
      </c>
      <c r="R125" s="1">
        <v>4</v>
      </c>
      <c r="S125" s="1">
        <v>4</v>
      </c>
      <c r="T125" s="1">
        <v>1</v>
      </c>
      <c r="U125" s="1">
        <v>1</v>
      </c>
      <c r="V125" s="1">
        <v>1</v>
      </c>
      <c r="W125" s="1" t="s">
        <v>195</v>
      </c>
      <c r="X125" s="1" t="s">
        <v>196</v>
      </c>
      <c r="Y125" s="1">
        <v>9</v>
      </c>
      <c r="Z125" s="1" t="s">
        <v>44</v>
      </c>
      <c r="AA125" s="1" t="s">
        <v>61</v>
      </c>
      <c r="AB125" s="1" t="s">
        <v>46</v>
      </c>
      <c r="AC125" s="1">
        <v>5</v>
      </c>
      <c r="AD125" s="1" t="s">
        <v>62</v>
      </c>
      <c r="AE125" s="1" t="s">
        <v>70</v>
      </c>
      <c r="AF125" s="1" t="s">
        <v>63</v>
      </c>
      <c r="AG125" s="1">
        <f t="shared" si="14"/>
        <v>0</v>
      </c>
      <c r="AH125" s="1">
        <f t="shared" si="14"/>
        <v>0</v>
      </c>
      <c r="AI125" s="1">
        <f t="shared" si="14"/>
        <v>0</v>
      </c>
      <c r="AJ125" s="1">
        <f t="shared" si="14"/>
        <v>1</v>
      </c>
      <c r="AK125" s="1">
        <f t="shared" si="14"/>
        <v>0</v>
      </c>
      <c r="AL125" s="1" t="s">
        <v>50</v>
      </c>
      <c r="AN125" s="1">
        <f t="shared" si="9"/>
        <v>0</v>
      </c>
      <c r="AO125" s="1">
        <f t="shared" si="15"/>
        <v>0</v>
      </c>
      <c r="AP125" s="1">
        <f t="shared" si="15"/>
        <v>0</v>
      </c>
      <c r="AQ125" s="1">
        <f t="shared" si="15"/>
        <v>0</v>
      </c>
      <c r="AR125" s="1">
        <f t="shared" si="15"/>
        <v>0</v>
      </c>
      <c r="AS125" s="1">
        <f t="shared" si="15"/>
        <v>0</v>
      </c>
      <c r="AT125" s="1">
        <f t="shared" si="12"/>
        <v>0</v>
      </c>
      <c r="BA125" s="1" t="s">
        <v>52</v>
      </c>
      <c r="BB125" s="1">
        <v>3</v>
      </c>
      <c r="BC125" s="1" t="s">
        <v>64</v>
      </c>
      <c r="BD125" s="1" t="s">
        <v>54</v>
      </c>
      <c r="BE125" s="1" t="s">
        <v>66</v>
      </c>
    </row>
    <row r="126" spans="1:57" ht="13">
      <c r="A126" s="1" t="s">
        <v>38</v>
      </c>
      <c r="B126" s="1" t="s">
        <v>41</v>
      </c>
      <c r="C126" s="1" t="s">
        <v>67</v>
      </c>
      <c r="D126" s="1" t="s">
        <v>57</v>
      </c>
      <c r="E126" s="1" t="s">
        <v>57</v>
      </c>
      <c r="F126" s="1" t="s">
        <v>39</v>
      </c>
      <c r="G126" s="1" t="s">
        <v>42</v>
      </c>
      <c r="H126" s="1">
        <f t="shared" si="13"/>
        <v>0</v>
      </c>
      <c r="I126" s="1">
        <f t="shared" si="13"/>
        <v>1</v>
      </c>
      <c r="J126" s="1">
        <f t="shared" si="13"/>
        <v>1</v>
      </c>
      <c r="K126" s="1">
        <f t="shared" si="13"/>
        <v>0</v>
      </c>
      <c r="L126" s="1">
        <f t="shared" si="13"/>
        <v>0</v>
      </c>
      <c r="M126" s="1">
        <v>1</v>
      </c>
      <c r="N126" s="1">
        <v>5</v>
      </c>
      <c r="O126" s="1">
        <v>3</v>
      </c>
      <c r="P126" s="1">
        <v>1</v>
      </c>
      <c r="Q126" s="1">
        <v>2</v>
      </c>
      <c r="R126" s="1">
        <v>1</v>
      </c>
      <c r="S126" s="1">
        <v>3</v>
      </c>
      <c r="T126" s="1">
        <v>1</v>
      </c>
      <c r="U126" s="1">
        <v>1</v>
      </c>
      <c r="V126" s="1">
        <v>1</v>
      </c>
      <c r="X126" s="1" t="s">
        <v>198</v>
      </c>
      <c r="Y126" s="1">
        <v>4</v>
      </c>
      <c r="Z126" s="1" t="s">
        <v>44</v>
      </c>
      <c r="AA126" s="1" t="s">
        <v>92</v>
      </c>
      <c r="AB126" s="1" t="s">
        <v>93</v>
      </c>
      <c r="AC126" s="1">
        <v>2</v>
      </c>
      <c r="AD126" s="1" t="s">
        <v>47</v>
      </c>
      <c r="AE126" s="1" t="s">
        <v>70</v>
      </c>
      <c r="AF126" s="1" t="s">
        <v>94</v>
      </c>
      <c r="AG126" s="1">
        <f t="shared" si="14"/>
        <v>1</v>
      </c>
      <c r="AH126" s="1">
        <f t="shared" si="14"/>
        <v>0</v>
      </c>
      <c r="AI126" s="1">
        <f t="shared" si="14"/>
        <v>0</v>
      </c>
      <c r="AJ126" s="1">
        <f t="shared" si="14"/>
        <v>0</v>
      </c>
      <c r="AK126" s="1">
        <f t="shared" si="14"/>
        <v>0</v>
      </c>
      <c r="AL126" s="1" t="s">
        <v>86</v>
      </c>
      <c r="AM126" s="1" t="s">
        <v>199</v>
      </c>
      <c r="AN126" s="1">
        <f t="shared" ref="AN126:AN189" si="16">IFERROR(IF(FIND(SUBSTITUTE(AN$1," ",""),SUBSTITUTE($AM126," ",""))&gt;0,1,0),0)</f>
        <v>0</v>
      </c>
      <c r="AO126" s="1">
        <f t="shared" si="15"/>
        <v>1</v>
      </c>
      <c r="AP126" s="1">
        <f t="shared" si="15"/>
        <v>0</v>
      </c>
      <c r="AQ126" s="1">
        <f t="shared" si="15"/>
        <v>0</v>
      </c>
      <c r="AR126" s="1">
        <f t="shared" si="15"/>
        <v>0</v>
      </c>
      <c r="AS126" s="1">
        <f t="shared" si="15"/>
        <v>0</v>
      </c>
      <c r="AT126" s="1">
        <f t="shared" si="12"/>
        <v>1</v>
      </c>
      <c r="AU126" s="1"/>
      <c r="AV126" s="1" t="s">
        <v>88</v>
      </c>
      <c r="AW126" s="1" t="s">
        <v>161</v>
      </c>
      <c r="BA126" s="1" t="s">
        <v>52</v>
      </c>
      <c r="BB126" s="1">
        <v>3</v>
      </c>
      <c r="BC126" s="1" t="s">
        <v>53</v>
      </c>
      <c r="BD126" s="1" t="s">
        <v>65</v>
      </c>
      <c r="BE126" s="1" t="s">
        <v>77</v>
      </c>
    </row>
    <row r="127" spans="1:57" ht="13">
      <c r="A127" s="1" t="s">
        <v>38</v>
      </c>
      <c r="B127" s="1" t="s">
        <v>39</v>
      </c>
      <c r="C127" s="1" t="s">
        <v>41</v>
      </c>
      <c r="D127" s="1" t="s">
        <v>41</v>
      </c>
      <c r="E127" s="1" t="s">
        <v>39</v>
      </c>
      <c r="F127" s="1" t="s">
        <v>41</v>
      </c>
      <c r="G127" s="1" t="s">
        <v>42</v>
      </c>
      <c r="H127" s="1">
        <f t="shared" si="13"/>
        <v>0</v>
      </c>
      <c r="I127" s="1">
        <f t="shared" si="13"/>
        <v>1</v>
      </c>
      <c r="J127" s="1">
        <f t="shared" si="13"/>
        <v>1</v>
      </c>
      <c r="K127" s="1">
        <f t="shared" si="13"/>
        <v>0</v>
      </c>
      <c r="L127" s="1">
        <f t="shared" si="13"/>
        <v>0</v>
      </c>
      <c r="M127" s="1">
        <v>2</v>
      </c>
      <c r="N127" s="1">
        <v>4</v>
      </c>
      <c r="O127" s="1">
        <v>5</v>
      </c>
      <c r="X127" s="1" t="s">
        <v>204</v>
      </c>
      <c r="Y127" s="1">
        <v>7</v>
      </c>
      <c r="Z127" s="1" t="s">
        <v>44</v>
      </c>
      <c r="AA127" s="1" t="s">
        <v>61</v>
      </c>
      <c r="AB127" s="1" t="s">
        <v>46</v>
      </c>
      <c r="AC127" s="1">
        <v>3</v>
      </c>
      <c r="AD127" s="1" t="s">
        <v>47</v>
      </c>
      <c r="AE127" s="1" t="s">
        <v>74</v>
      </c>
      <c r="AF127" s="1" t="s">
        <v>63</v>
      </c>
      <c r="AG127" s="1">
        <f t="shared" si="14"/>
        <v>0</v>
      </c>
      <c r="AH127" s="1">
        <f t="shared" si="14"/>
        <v>0</v>
      </c>
      <c r="AI127" s="1">
        <f t="shared" si="14"/>
        <v>0</v>
      </c>
      <c r="AJ127" s="1">
        <f t="shared" si="14"/>
        <v>1</v>
      </c>
      <c r="AK127" s="1">
        <f t="shared" si="14"/>
        <v>0</v>
      </c>
      <c r="AL127" s="1" t="s">
        <v>75</v>
      </c>
      <c r="AN127" s="1">
        <f t="shared" si="16"/>
        <v>0</v>
      </c>
      <c r="AO127" s="1">
        <f t="shared" si="15"/>
        <v>0</v>
      </c>
      <c r="AP127" s="1">
        <f t="shared" si="15"/>
        <v>0</v>
      </c>
      <c r="AQ127" s="1">
        <f t="shared" si="15"/>
        <v>0</v>
      </c>
      <c r="AR127" s="1">
        <f t="shared" si="15"/>
        <v>0</v>
      </c>
      <c r="AS127" s="1">
        <f t="shared" si="15"/>
        <v>0</v>
      </c>
      <c r="AT127" s="1">
        <f t="shared" si="12"/>
        <v>0</v>
      </c>
      <c r="AY127" s="1" t="s">
        <v>51</v>
      </c>
      <c r="BA127" s="1" t="s">
        <v>154</v>
      </c>
      <c r="BB127" s="1">
        <v>6</v>
      </c>
      <c r="BC127" s="1" t="s">
        <v>53</v>
      </c>
      <c r="BD127" s="1" t="s">
        <v>54</v>
      </c>
      <c r="BE127" s="1" t="s">
        <v>66</v>
      </c>
    </row>
    <row r="128" spans="1:57" ht="13">
      <c r="A128" s="1" t="s">
        <v>38</v>
      </c>
      <c r="B128" s="1" t="s">
        <v>39</v>
      </c>
      <c r="C128" s="1" t="s">
        <v>40</v>
      </c>
      <c r="D128" s="1" t="s">
        <v>57</v>
      </c>
      <c r="E128" s="1" t="s">
        <v>57</v>
      </c>
      <c r="F128" s="1" t="s">
        <v>39</v>
      </c>
      <c r="G128" s="1" t="s">
        <v>42</v>
      </c>
      <c r="H128" s="1">
        <f t="shared" si="13"/>
        <v>0</v>
      </c>
      <c r="I128" s="1">
        <f t="shared" si="13"/>
        <v>1</v>
      </c>
      <c r="J128" s="1">
        <f t="shared" si="13"/>
        <v>1</v>
      </c>
      <c r="K128" s="1">
        <f t="shared" si="13"/>
        <v>0</v>
      </c>
      <c r="L128" s="1">
        <f t="shared" si="13"/>
        <v>0</v>
      </c>
      <c r="M128" s="1">
        <v>2</v>
      </c>
      <c r="N128" s="1">
        <v>5</v>
      </c>
      <c r="O128" s="1">
        <v>5</v>
      </c>
      <c r="P128" s="1">
        <v>1</v>
      </c>
      <c r="Q128" s="1">
        <v>2</v>
      </c>
      <c r="R128" s="1">
        <v>1</v>
      </c>
      <c r="S128" s="1">
        <v>1</v>
      </c>
      <c r="T128" s="1">
        <v>1</v>
      </c>
      <c r="U128" s="1">
        <v>1</v>
      </c>
      <c r="V128" s="1">
        <v>1</v>
      </c>
      <c r="X128" s="1" t="s">
        <v>213</v>
      </c>
      <c r="Y128" s="1">
        <v>8</v>
      </c>
      <c r="Z128" s="1" t="s">
        <v>44</v>
      </c>
      <c r="AA128" s="1" t="s">
        <v>45</v>
      </c>
      <c r="AB128" s="1" t="s">
        <v>46</v>
      </c>
      <c r="AC128" s="1">
        <v>4</v>
      </c>
      <c r="AD128" s="1" t="s">
        <v>62</v>
      </c>
      <c r="AE128" s="1" t="s">
        <v>48</v>
      </c>
      <c r="AF128" s="1" t="s">
        <v>214</v>
      </c>
      <c r="AG128" s="1">
        <f t="shared" si="14"/>
        <v>0</v>
      </c>
      <c r="AH128" s="1">
        <f t="shared" si="14"/>
        <v>1</v>
      </c>
      <c r="AI128" s="1">
        <f t="shared" si="14"/>
        <v>1</v>
      </c>
      <c r="AJ128" s="1">
        <f t="shared" si="14"/>
        <v>0</v>
      </c>
      <c r="AK128" s="1">
        <f t="shared" si="14"/>
        <v>0</v>
      </c>
      <c r="AL128" s="1" t="s">
        <v>86</v>
      </c>
      <c r="AM128" s="1" t="s">
        <v>102</v>
      </c>
      <c r="AN128" s="1">
        <f t="shared" si="16"/>
        <v>0</v>
      </c>
      <c r="AO128" s="1">
        <f t="shared" si="15"/>
        <v>1</v>
      </c>
      <c r="AP128" s="1">
        <f t="shared" si="15"/>
        <v>0</v>
      </c>
      <c r="AQ128" s="1">
        <f t="shared" si="15"/>
        <v>0</v>
      </c>
      <c r="AR128" s="1">
        <f t="shared" si="15"/>
        <v>0</v>
      </c>
      <c r="AS128" s="1">
        <f t="shared" si="15"/>
        <v>0</v>
      </c>
      <c r="AT128" s="1">
        <f t="shared" si="12"/>
        <v>0</v>
      </c>
      <c r="AU128" s="1"/>
      <c r="AV128" s="1" t="s">
        <v>88</v>
      </c>
      <c r="AW128" s="1" t="s">
        <v>173</v>
      </c>
      <c r="AX128" s="1" t="s">
        <v>215</v>
      </c>
      <c r="BA128" s="1" t="s">
        <v>52</v>
      </c>
      <c r="BB128" s="1">
        <v>3</v>
      </c>
      <c r="BC128" s="1" t="s">
        <v>53</v>
      </c>
      <c r="BD128" s="1" t="s">
        <v>65</v>
      </c>
      <c r="BE128" s="1" t="s">
        <v>77</v>
      </c>
    </row>
    <row r="129" spans="1:57" ht="13">
      <c r="A129" s="1" t="s">
        <v>38</v>
      </c>
      <c r="B129" s="1" t="s">
        <v>39</v>
      </c>
      <c r="C129" s="1" t="s">
        <v>67</v>
      </c>
      <c r="D129" s="1" t="s">
        <v>57</v>
      </c>
      <c r="E129" s="1" t="s">
        <v>57</v>
      </c>
      <c r="F129" s="1" t="s">
        <v>57</v>
      </c>
      <c r="G129" s="1" t="s">
        <v>58</v>
      </c>
      <c r="H129" s="1">
        <f t="shared" si="13"/>
        <v>0</v>
      </c>
      <c r="I129" s="1">
        <f t="shared" si="13"/>
        <v>1</v>
      </c>
      <c r="J129" s="1">
        <f t="shared" si="13"/>
        <v>0</v>
      </c>
      <c r="K129" s="1">
        <f t="shared" si="13"/>
        <v>0</v>
      </c>
      <c r="L129" s="1">
        <f t="shared" si="13"/>
        <v>0</v>
      </c>
      <c r="N129" s="1">
        <v>3</v>
      </c>
      <c r="Q129" s="1">
        <v>3</v>
      </c>
      <c r="X129" s="1" t="s">
        <v>218</v>
      </c>
      <c r="Y129" s="1">
        <v>6</v>
      </c>
      <c r="Z129" s="1" t="s">
        <v>44</v>
      </c>
      <c r="AA129" s="1" t="s">
        <v>61</v>
      </c>
      <c r="AB129" s="1" t="s">
        <v>46</v>
      </c>
      <c r="AC129" s="1">
        <v>3</v>
      </c>
      <c r="AD129" s="1" t="s">
        <v>47</v>
      </c>
      <c r="AE129" s="1" t="s">
        <v>48</v>
      </c>
      <c r="AF129" s="1" t="s">
        <v>63</v>
      </c>
      <c r="AG129" s="1">
        <f t="shared" si="14"/>
        <v>0</v>
      </c>
      <c r="AH129" s="1">
        <f t="shared" si="14"/>
        <v>0</v>
      </c>
      <c r="AI129" s="1">
        <f t="shared" si="14"/>
        <v>0</v>
      </c>
      <c r="AJ129" s="1">
        <f t="shared" si="14"/>
        <v>1</v>
      </c>
      <c r="AK129" s="1">
        <f t="shared" si="14"/>
        <v>0</v>
      </c>
      <c r="AL129" s="1" t="s">
        <v>50</v>
      </c>
      <c r="AN129" s="1">
        <f t="shared" si="16"/>
        <v>0</v>
      </c>
      <c r="AO129" s="1">
        <f t="shared" si="15"/>
        <v>0</v>
      </c>
      <c r="AP129" s="1">
        <f t="shared" si="15"/>
        <v>0</v>
      </c>
      <c r="AQ129" s="1">
        <f t="shared" si="15"/>
        <v>0</v>
      </c>
      <c r="AR129" s="1">
        <f t="shared" si="15"/>
        <v>0</v>
      </c>
      <c r="AS129" s="1">
        <f t="shared" si="15"/>
        <v>0</v>
      </c>
      <c r="AT129" s="1">
        <f t="shared" si="12"/>
        <v>0</v>
      </c>
      <c r="AY129" s="1" t="s">
        <v>71</v>
      </c>
      <c r="BA129" s="1" t="s">
        <v>184</v>
      </c>
      <c r="BB129" s="1">
        <v>5</v>
      </c>
      <c r="BC129" s="1" t="s">
        <v>53</v>
      </c>
      <c r="BD129" s="1" t="s">
        <v>65</v>
      </c>
      <c r="BE129" s="1" t="s">
        <v>66</v>
      </c>
    </row>
    <row r="130" spans="1:57" ht="13">
      <c r="A130" s="1" t="s">
        <v>38</v>
      </c>
      <c r="B130" s="1" t="s">
        <v>41</v>
      </c>
      <c r="C130" s="1" t="s">
        <v>41</v>
      </c>
      <c r="D130" s="1" t="s">
        <v>41</v>
      </c>
      <c r="E130" s="1" t="s">
        <v>41</v>
      </c>
      <c r="F130" s="1" t="s">
        <v>40</v>
      </c>
      <c r="G130" s="1" t="s">
        <v>42</v>
      </c>
      <c r="H130" s="1">
        <f t="shared" ref="H130:L161" si="17">IFERROR(IF(FIND(SUBSTITUTE(H$1," ",""),SUBSTITUTE($G130," ",""))&gt;0,1,0),0)</f>
        <v>0</v>
      </c>
      <c r="I130" s="1">
        <f t="shared" si="17"/>
        <v>1</v>
      </c>
      <c r="J130" s="1">
        <f t="shared" si="17"/>
        <v>1</v>
      </c>
      <c r="K130" s="1">
        <f t="shared" si="17"/>
        <v>0</v>
      </c>
      <c r="L130" s="1">
        <f t="shared" si="17"/>
        <v>0</v>
      </c>
      <c r="M130" s="1">
        <v>1</v>
      </c>
      <c r="N130" s="1">
        <v>5</v>
      </c>
      <c r="O130" s="1">
        <v>5</v>
      </c>
      <c r="P130" s="1">
        <v>1</v>
      </c>
      <c r="Q130" s="1">
        <v>2</v>
      </c>
      <c r="R130" s="1">
        <v>1</v>
      </c>
      <c r="S130" s="1">
        <v>2</v>
      </c>
      <c r="T130" s="1">
        <v>1</v>
      </c>
      <c r="U130" s="1">
        <v>1</v>
      </c>
      <c r="V130" s="1">
        <v>1</v>
      </c>
      <c r="X130" s="1" t="s">
        <v>221</v>
      </c>
      <c r="Y130" s="1">
        <v>8</v>
      </c>
      <c r="Z130" s="1" t="s">
        <v>44</v>
      </c>
      <c r="AA130" s="1" t="s">
        <v>61</v>
      </c>
      <c r="AB130" s="1" t="s">
        <v>46</v>
      </c>
      <c r="AC130" s="1">
        <v>3</v>
      </c>
      <c r="AD130" s="1" t="s">
        <v>62</v>
      </c>
      <c r="AE130" s="1" t="s">
        <v>48</v>
      </c>
      <c r="AF130" s="1" t="s">
        <v>63</v>
      </c>
      <c r="AG130" s="1">
        <f t="shared" ref="AG130:AK161" si="18">IFERROR(IF(FIND(SUBSTITUTE(AG$1," ",""),SUBSTITUTE($AF130," ",""))&gt;0,1,0),0)</f>
        <v>0</v>
      </c>
      <c r="AH130" s="1">
        <f t="shared" si="18"/>
        <v>0</v>
      </c>
      <c r="AI130" s="1">
        <f t="shared" si="18"/>
        <v>0</v>
      </c>
      <c r="AJ130" s="1">
        <f t="shared" si="18"/>
        <v>1</v>
      </c>
      <c r="AK130" s="1">
        <f t="shared" si="18"/>
        <v>0</v>
      </c>
      <c r="AL130" s="1" t="s">
        <v>86</v>
      </c>
      <c r="AM130" s="1" t="s">
        <v>145</v>
      </c>
      <c r="AN130" s="1">
        <f t="shared" si="16"/>
        <v>0</v>
      </c>
      <c r="AO130" s="1">
        <f t="shared" si="15"/>
        <v>0</v>
      </c>
      <c r="AP130" s="1">
        <f t="shared" si="15"/>
        <v>0</v>
      </c>
      <c r="AQ130" s="1">
        <f t="shared" si="15"/>
        <v>0</v>
      </c>
      <c r="AR130" s="1">
        <f t="shared" si="15"/>
        <v>1</v>
      </c>
      <c r="AS130" s="1">
        <f t="shared" si="15"/>
        <v>0</v>
      </c>
      <c r="AT130" s="1">
        <f t="shared" si="12"/>
        <v>0</v>
      </c>
      <c r="AU130" s="1"/>
      <c r="AV130" s="1" t="s">
        <v>88</v>
      </c>
      <c r="AW130" s="1" t="s">
        <v>176</v>
      </c>
      <c r="BA130" s="1" t="s">
        <v>260</v>
      </c>
      <c r="BB130" s="1">
        <v>4</v>
      </c>
      <c r="BC130" s="1" t="s">
        <v>53</v>
      </c>
      <c r="BD130" s="1" t="s">
        <v>65</v>
      </c>
      <c r="BE130" s="1" t="s">
        <v>66</v>
      </c>
    </row>
    <row r="131" spans="1:57" ht="13">
      <c r="A131" s="1" t="s">
        <v>38</v>
      </c>
      <c r="B131" s="1" t="s">
        <v>39</v>
      </c>
      <c r="C131" s="1" t="s">
        <v>39</v>
      </c>
      <c r="D131" s="1" t="s">
        <v>40</v>
      </c>
      <c r="E131" s="1" t="s">
        <v>41</v>
      </c>
      <c r="F131" s="1" t="s">
        <v>40</v>
      </c>
      <c r="G131" s="1" t="s">
        <v>156</v>
      </c>
      <c r="H131" s="1">
        <f t="shared" si="17"/>
        <v>0</v>
      </c>
      <c r="I131" s="1">
        <f t="shared" si="17"/>
        <v>0</v>
      </c>
      <c r="J131" s="1">
        <f t="shared" si="17"/>
        <v>0</v>
      </c>
      <c r="K131" s="1">
        <f t="shared" si="17"/>
        <v>1</v>
      </c>
      <c r="L131" s="1">
        <f t="shared" si="17"/>
        <v>0</v>
      </c>
      <c r="M131" s="1">
        <v>1</v>
      </c>
      <c r="N131" s="1">
        <v>4</v>
      </c>
      <c r="O131" s="1">
        <v>4</v>
      </c>
      <c r="P131" s="1">
        <v>1</v>
      </c>
      <c r="Q131" s="1">
        <v>5</v>
      </c>
      <c r="R131" s="1">
        <v>1</v>
      </c>
      <c r="S131" s="1">
        <v>1</v>
      </c>
      <c r="T131" s="1">
        <v>1</v>
      </c>
      <c r="U131" s="1">
        <v>1</v>
      </c>
      <c r="V131" s="1">
        <v>1</v>
      </c>
      <c r="X131" s="1" t="s">
        <v>229</v>
      </c>
      <c r="Y131" s="1">
        <v>10</v>
      </c>
      <c r="Z131" s="1" t="s">
        <v>44</v>
      </c>
      <c r="AA131" s="1" t="s">
        <v>45</v>
      </c>
      <c r="AB131" s="1" t="s">
        <v>46</v>
      </c>
      <c r="AC131" s="1">
        <v>1</v>
      </c>
      <c r="AD131" s="1" t="s">
        <v>62</v>
      </c>
      <c r="AE131" s="1" t="s">
        <v>70</v>
      </c>
      <c r="AF131" s="1" t="s">
        <v>94</v>
      </c>
      <c r="AG131" s="1">
        <f t="shared" si="18"/>
        <v>1</v>
      </c>
      <c r="AH131" s="1">
        <f t="shared" si="18"/>
        <v>0</v>
      </c>
      <c r="AI131" s="1">
        <f t="shared" si="18"/>
        <v>0</v>
      </c>
      <c r="AJ131" s="1">
        <f t="shared" si="18"/>
        <v>0</v>
      </c>
      <c r="AK131" s="1">
        <f t="shared" si="18"/>
        <v>0</v>
      </c>
      <c r="AL131" s="1" t="s">
        <v>50</v>
      </c>
      <c r="AN131" s="1">
        <f t="shared" si="16"/>
        <v>0</v>
      </c>
      <c r="AO131" s="1">
        <f t="shared" si="15"/>
        <v>0</v>
      </c>
      <c r="AP131" s="1">
        <f t="shared" si="15"/>
        <v>0</v>
      </c>
      <c r="AQ131" s="1">
        <f t="shared" si="15"/>
        <v>0</v>
      </c>
      <c r="AR131" s="1">
        <f t="shared" si="15"/>
        <v>0</v>
      </c>
      <c r="AS131" s="1">
        <f t="shared" si="15"/>
        <v>0</v>
      </c>
      <c r="AT131" s="1">
        <f t="shared" si="12"/>
        <v>0</v>
      </c>
      <c r="AY131" s="1" t="s">
        <v>76</v>
      </c>
      <c r="BA131" s="1" t="s">
        <v>184</v>
      </c>
      <c r="BB131" s="1">
        <v>5</v>
      </c>
      <c r="BC131" s="1" t="s">
        <v>53</v>
      </c>
      <c r="BD131" s="1" t="s">
        <v>65</v>
      </c>
      <c r="BE131" s="1" t="s">
        <v>66</v>
      </c>
    </row>
    <row r="132" spans="1:57" ht="13">
      <c r="A132" s="1" t="s">
        <v>38</v>
      </c>
      <c r="B132" s="1" t="s">
        <v>41</v>
      </c>
      <c r="C132" s="1" t="s">
        <v>41</v>
      </c>
      <c r="D132" s="1" t="s">
        <v>40</v>
      </c>
      <c r="E132" s="1" t="s">
        <v>40</v>
      </c>
      <c r="F132" s="1" t="s">
        <v>41</v>
      </c>
      <c r="G132" s="1" t="s">
        <v>138</v>
      </c>
      <c r="H132" s="1">
        <f t="shared" si="17"/>
        <v>0</v>
      </c>
      <c r="I132" s="1">
        <f t="shared" si="17"/>
        <v>1</v>
      </c>
      <c r="J132" s="1">
        <f t="shared" si="17"/>
        <v>0</v>
      </c>
      <c r="K132" s="1">
        <f t="shared" si="17"/>
        <v>0</v>
      </c>
      <c r="L132" s="1">
        <f t="shared" si="17"/>
        <v>0</v>
      </c>
      <c r="M132" s="1">
        <v>2</v>
      </c>
      <c r="N132" s="1">
        <v>3</v>
      </c>
      <c r="O132" s="1">
        <v>2</v>
      </c>
      <c r="P132" s="1">
        <v>1</v>
      </c>
      <c r="Q132" s="1">
        <v>5</v>
      </c>
      <c r="R132" s="1">
        <v>1</v>
      </c>
      <c r="S132" s="1">
        <v>1</v>
      </c>
      <c r="T132" s="1">
        <v>1</v>
      </c>
      <c r="U132" s="1">
        <v>1</v>
      </c>
      <c r="V132" s="1">
        <v>1</v>
      </c>
      <c r="X132" s="1" t="s">
        <v>230</v>
      </c>
      <c r="Y132" s="1">
        <v>4</v>
      </c>
      <c r="Z132" s="1" t="s">
        <v>44</v>
      </c>
      <c r="AA132" s="1" t="s">
        <v>61</v>
      </c>
      <c r="AB132" s="1" t="s">
        <v>93</v>
      </c>
      <c r="AC132" s="1">
        <v>3</v>
      </c>
      <c r="AD132" s="1" t="s">
        <v>47</v>
      </c>
      <c r="AE132" s="1" t="s">
        <v>74</v>
      </c>
      <c r="AF132" s="1" t="s">
        <v>63</v>
      </c>
      <c r="AG132" s="1">
        <f t="shared" si="18"/>
        <v>0</v>
      </c>
      <c r="AH132" s="1">
        <f t="shared" si="18"/>
        <v>0</v>
      </c>
      <c r="AI132" s="1">
        <f t="shared" si="18"/>
        <v>0</v>
      </c>
      <c r="AJ132" s="1">
        <f t="shared" si="18"/>
        <v>1</v>
      </c>
      <c r="AK132" s="1">
        <f t="shared" si="18"/>
        <v>0</v>
      </c>
      <c r="AL132" s="1" t="s">
        <v>50</v>
      </c>
      <c r="AN132" s="1">
        <f t="shared" si="16"/>
        <v>0</v>
      </c>
      <c r="AO132" s="1">
        <f t="shared" si="15"/>
        <v>0</v>
      </c>
      <c r="AP132" s="1">
        <f t="shared" si="15"/>
        <v>0</v>
      </c>
      <c r="AQ132" s="1">
        <f t="shared" si="15"/>
        <v>0</v>
      </c>
      <c r="AR132" s="1">
        <f t="shared" si="15"/>
        <v>0</v>
      </c>
      <c r="AS132" s="1">
        <f t="shared" si="15"/>
        <v>0</v>
      </c>
      <c r="AT132" s="1">
        <f t="shared" si="12"/>
        <v>0</v>
      </c>
      <c r="AY132" s="1" t="s">
        <v>71</v>
      </c>
      <c r="BA132" s="1" t="s">
        <v>260</v>
      </c>
      <c r="BB132" s="1">
        <v>4</v>
      </c>
      <c r="BC132" s="1" t="s">
        <v>64</v>
      </c>
      <c r="BD132" s="1" t="s">
        <v>65</v>
      </c>
      <c r="BE132" s="1" t="s">
        <v>72</v>
      </c>
    </row>
    <row r="133" spans="1:57" ht="13">
      <c r="A133" s="1" t="s">
        <v>38</v>
      </c>
      <c r="B133" s="1" t="s">
        <v>39</v>
      </c>
      <c r="C133" s="1" t="s">
        <v>40</v>
      </c>
      <c r="D133" s="1" t="s">
        <v>40</v>
      </c>
      <c r="E133" s="1" t="s">
        <v>41</v>
      </c>
      <c r="F133" s="1" t="s">
        <v>41</v>
      </c>
      <c r="G133" s="1" t="s">
        <v>68</v>
      </c>
      <c r="H133" s="1">
        <f t="shared" si="17"/>
        <v>0</v>
      </c>
      <c r="I133" s="1">
        <f t="shared" si="17"/>
        <v>1</v>
      </c>
      <c r="J133" s="1">
        <f t="shared" si="17"/>
        <v>1</v>
      </c>
      <c r="K133" s="1">
        <f t="shared" si="17"/>
        <v>1</v>
      </c>
      <c r="L133" s="1">
        <f t="shared" si="17"/>
        <v>0</v>
      </c>
      <c r="M133" s="1">
        <v>3</v>
      </c>
      <c r="N133" s="1">
        <v>1</v>
      </c>
      <c r="O133" s="1">
        <v>3</v>
      </c>
      <c r="P133" s="1">
        <v>1</v>
      </c>
      <c r="Q133" s="1">
        <v>3</v>
      </c>
      <c r="R133" s="1">
        <v>1</v>
      </c>
      <c r="S133" s="1">
        <v>3</v>
      </c>
      <c r="T133" s="1">
        <v>1</v>
      </c>
      <c r="U133" s="1">
        <v>1</v>
      </c>
      <c r="V133" s="1">
        <v>1</v>
      </c>
      <c r="X133" s="1" t="s">
        <v>233</v>
      </c>
      <c r="Y133" s="1">
        <v>8</v>
      </c>
      <c r="Z133" s="1" t="s">
        <v>44</v>
      </c>
      <c r="AA133" s="1" t="s">
        <v>61</v>
      </c>
      <c r="AB133" s="1" t="s">
        <v>46</v>
      </c>
      <c r="AC133" s="1">
        <v>3</v>
      </c>
      <c r="AD133" s="1" t="s">
        <v>62</v>
      </c>
      <c r="AE133" s="1" t="s">
        <v>74</v>
      </c>
      <c r="AF133" s="1" t="s">
        <v>63</v>
      </c>
      <c r="AG133" s="1">
        <f t="shared" si="18"/>
        <v>0</v>
      </c>
      <c r="AH133" s="1">
        <f t="shared" si="18"/>
        <v>0</v>
      </c>
      <c r="AI133" s="1">
        <f t="shared" si="18"/>
        <v>0</v>
      </c>
      <c r="AJ133" s="1">
        <f t="shared" si="18"/>
        <v>1</v>
      </c>
      <c r="AK133" s="1">
        <f t="shared" si="18"/>
        <v>0</v>
      </c>
      <c r="AL133" s="1" t="s">
        <v>86</v>
      </c>
      <c r="AM133" s="1" t="s">
        <v>102</v>
      </c>
      <c r="AN133" s="1">
        <f t="shared" si="16"/>
        <v>0</v>
      </c>
      <c r="AO133" s="1">
        <f t="shared" si="15"/>
        <v>1</v>
      </c>
      <c r="AP133" s="1">
        <f t="shared" si="15"/>
        <v>0</v>
      </c>
      <c r="AQ133" s="1">
        <f t="shared" si="15"/>
        <v>0</v>
      </c>
      <c r="AR133" s="1">
        <f t="shared" si="15"/>
        <v>0</v>
      </c>
      <c r="AS133" s="1">
        <f t="shared" si="15"/>
        <v>0</v>
      </c>
      <c r="AT133" s="1">
        <f t="shared" si="12"/>
        <v>0</v>
      </c>
      <c r="AU133" s="1"/>
      <c r="AV133" s="1" t="s">
        <v>88</v>
      </c>
      <c r="AW133" s="1" t="s">
        <v>234</v>
      </c>
      <c r="BA133" s="1" t="s">
        <v>260</v>
      </c>
      <c r="BB133" s="1">
        <v>4</v>
      </c>
      <c r="BC133" s="1" t="s">
        <v>53</v>
      </c>
      <c r="BD133" s="1" t="s">
        <v>65</v>
      </c>
      <c r="BE133" s="1" t="s">
        <v>66</v>
      </c>
    </row>
    <row r="134" spans="1:57" ht="13">
      <c r="A134" s="1" t="s">
        <v>38</v>
      </c>
      <c r="B134" s="1" t="s">
        <v>39</v>
      </c>
      <c r="C134" s="1" t="s">
        <v>40</v>
      </c>
      <c r="D134" s="1" t="s">
        <v>41</v>
      </c>
      <c r="E134" s="1" t="s">
        <v>41</v>
      </c>
      <c r="F134" s="1" t="s">
        <v>39</v>
      </c>
      <c r="G134" s="1" t="s">
        <v>99</v>
      </c>
      <c r="H134" s="1">
        <f t="shared" si="17"/>
        <v>0</v>
      </c>
      <c r="I134" s="1">
        <f t="shared" si="17"/>
        <v>0</v>
      </c>
      <c r="J134" s="1">
        <f t="shared" si="17"/>
        <v>1</v>
      </c>
      <c r="K134" s="1">
        <f t="shared" si="17"/>
        <v>0</v>
      </c>
      <c r="L134" s="1">
        <f t="shared" si="17"/>
        <v>0</v>
      </c>
      <c r="M134" s="1">
        <v>1</v>
      </c>
      <c r="N134" s="1">
        <v>5</v>
      </c>
      <c r="O134" s="1">
        <v>5</v>
      </c>
      <c r="P134" s="1">
        <v>1</v>
      </c>
      <c r="Q134" s="1">
        <v>3</v>
      </c>
      <c r="R134" s="1">
        <v>1</v>
      </c>
      <c r="S134" s="1">
        <v>1</v>
      </c>
      <c r="T134" s="1">
        <v>1</v>
      </c>
      <c r="U134" s="1">
        <v>1</v>
      </c>
      <c r="V134" s="1">
        <v>1</v>
      </c>
      <c r="X134" s="1" t="s">
        <v>235</v>
      </c>
      <c r="Y134" s="1">
        <v>7</v>
      </c>
      <c r="Z134" s="1" t="s">
        <v>44</v>
      </c>
      <c r="AA134" s="1" t="s">
        <v>61</v>
      </c>
      <c r="AB134" s="1" t="s">
        <v>93</v>
      </c>
      <c r="AC134" s="1">
        <v>4</v>
      </c>
      <c r="AD134" s="1" t="s">
        <v>62</v>
      </c>
      <c r="AE134" s="1" t="s">
        <v>48</v>
      </c>
      <c r="AF134" s="1" t="s">
        <v>175</v>
      </c>
      <c r="AG134" s="1">
        <f t="shared" si="18"/>
        <v>0</v>
      </c>
      <c r="AH134" s="1">
        <f t="shared" si="18"/>
        <v>0</v>
      </c>
      <c r="AI134" s="1">
        <f t="shared" si="18"/>
        <v>0</v>
      </c>
      <c r="AJ134" s="1">
        <f t="shared" si="18"/>
        <v>0</v>
      </c>
      <c r="AK134" s="1">
        <f t="shared" si="18"/>
        <v>1</v>
      </c>
      <c r="AL134" s="1" t="s">
        <v>75</v>
      </c>
      <c r="AN134" s="1">
        <f t="shared" si="16"/>
        <v>0</v>
      </c>
      <c r="AO134" s="1">
        <f t="shared" si="15"/>
        <v>0</v>
      </c>
      <c r="AP134" s="1">
        <f t="shared" si="15"/>
        <v>0</v>
      </c>
      <c r="AQ134" s="1">
        <f t="shared" si="15"/>
        <v>0</v>
      </c>
      <c r="AR134" s="1">
        <f t="shared" si="15"/>
        <v>0</v>
      </c>
      <c r="AS134" s="1">
        <f t="shared" si="15"/>
        <v>0</v>
      </c>
      <c r="AT134" s="1">
        <f t="shared" si="12"/>
        <v>0</v>
      </c>
      <c r="AY134" s="1" t="s">
        <v>51</v>
      </c>
      <c r="BA134" s="1" t="s">
        <v>184</v>
      </c>
      <c r="BB134" s="1">
        <v>5</v>
      </c>
      <c r="BC134" s="1" t="s">
        <v>53</v>
      </c>
      <c r="BD134" s="1" t="s">
        <v>54</v>
      </c>
      <c r="BE134" s="1" t="s">
        <v>66</v>
      </c>
    </row>
    <row r="135" spans="1:57" ht="13">
      <c r="A135" s="1" t="s">
        <v>38</v>
      </c>
      <c r="B135" s="1" t="s">
        <v>39</v>
      </c>
      <c r="C135" s="1" t="s">
        <v>40</v>
      </c>
      <c r="D135" s="1" t="s">
        <v>39</v>
      </c>
      <c r="E135" s="1" t="s">
        <v>57</v>
      </c>
      <c r="F135" s="1" t="s">
        <v>57</v>
      </c>
      <c r="G135" s="1" t="s">
        <v>42</v>
      </c>
      <c r="H135" s="1">
        <f t="shared" si="17"/>
        <v>0</v>
      </c>
      <c r="I135" s="1">
        <f t="shared" si="17"/>
        <v>1</v>
      </c>
      <c r="J135" s="1">
        <f t="shared" si="17"/>
        <v>1</v>
      </c>
      <c r="K135" s="1">
        <f t="shared" si="17"/>
        <v>0</v>
      </c>
      <c r="L135" s="1">
        <f t="shared" si="17"/>
        <v>0</v>
      </c>
      <c r="M135" s="1">
        <v>2</v>
      </c>
      <c r="N135" s="1">
        <v>3</v>
      </c>
      <c r="O135" s="1">
        <v>2</v>
      </c>
      <c r="P135" s="1">
        <v>1</v>
      </c>
      <c r="Q135" s="1">
        <v>2</v>
      </c>
      <c r="R135" s="1">
        <v>3</v>
      </c>
      <c r="S135" s="1">
        <v>2</v>
      </c>
      <c r="T135" s="1">
        <v>1</v>
      </c>
      <c r="U135" s="1">
        <v>1</v>
      </c>
      <c r="V135" s="1">
        <v>1</v>
      </c>
      <c r="X135" s="1" t="s">
        <v>239</v>
      </c>
      <c r="Y135" s="1">
        <v>8</v>
      </c>
      <c r="Z135" s="1" t="s">
        <v>44</v>
      </c>
      <c r="AA135" s="1" t="s">
        <v>61</v>
      </c>
      <c r="AB135" s="1" t="s">
        <v>46</v>
      </c>
      <c r="AC135" s="1">
        <v>1</v>
      </c>
      <c r="AD135" s="1" t="s">
        <v>47</v>
      </c>
      <c r="AE135" s="1" t="s">
        <v>70</v>
      </c>
      <c r="AF135" s="1" t="s">
        <v>63</v>
      </c>
      <c r="AG135" s="1">
        <f t="shared" si="18"/>
        <v>0</v>
      </c>
      <c r="AH135" s="1">
        <f t="shared" si="18"/>
        <v>0</v>
      </c>
      <c r="AI135" s="1">
        <f t="shared" si="18"/>
        <v>0</v>
      </c>
      <c r="AJ135" s="1">
        <f t="shared" si="18"/>
        <v>1</v>
      </c>
      <c r="AK135" s="1">
        <f t="shared" si="18"/>
        <v>0</v>
      </c>
      <c r="AL135" s="1" t="s">
        <v>50</v>
      </c>
      <c r="AN135" s="1">
        <f t="shared" si="16"/>
        <v>0</v>
      </c>
      <c r="AO135" s="1">
        <f t="shared" si="15"/>
        <v>0</v>
      </c>
      <c r="AP135" s="1">
        <f t="shared" si="15"/>
        <v>0</v>
      </c>
      <c r="AQ135" s="1">
        <f t="shared" si="15"/>
        <v>0</v>
      </c>
      <c r="AR135" s="1">
        <f t="shared" si="15"/>
        <v>0</v>
      </c>
      <c r="AS135" s="1">
        <f t="shared" si="15"/>
        <v>0</v>
      </c>
      <c r="AT135" s="1">
        <f t="shared" si="12"/>
        <v>0</v>
      </c>
      <c r="AY135" s="1" t="s">
        <v>71</v>
      </c>
      <c r="BA135" s="1" t="s">
        <v>260</v>
      </c>
      <c r="BB135" s="1">
        <v>4</v>
      </c>
      <c r="BC135" s="1" t="s">
        <v>64</v>
      </c>
      <c r="BD135" s="1" t="s">
        <v>65</v>
      </c>
      <c r="BE135" s="1" t="s">
        <v>66</v>
      </c>
    </row>
    <row r="136" spans="1:57" ht="13">
      <c r="A136" s="1" t="s">
        <v>38</v>
      </c>
      <c r="B136" s="1" t="s">
        <v>41</v>
      </c>
      <c r="C136" s="1" t="s">
        <v>40</v>
      </c>
      <c r="D136" s="1" t="s">
        <v>40</v>
      </c>
      <c r="E136" s="1" t="s">
        <v>40</v>
      </c>
      <c r="F136" s="1" t="s">
        <v>41</v>
      </c>
      <c r="G136" s="1" t="s">
        <v>42</v>
      </c>
      <c r="H136" s="1">
        <f t="shared" si="17"/>
        <v>0</v>
      </c>
      <c r="I136" s="1">
        <f t="shared" si="17"/>
        <v>1</v>
      </c>
      <c r="J136" s="1">
        <f t="shared" si="17"/>
        <v>1</v>
      </c>
      <c r="K136" s="1">
        <f t="shared" si="17"/>
        <v>0</v>
      </c>
      <c r="L136" s="1">
        <f t="shared" si="17"/>
        <v>0</v>
      </c>
      <c r="M136" s="1">
        <v>2</v>
      </c>
      <c r="N136" s="1">
        <v>5</v>
      </c>
      <c r="O136" s="1">
        <v>4</v>
      </c>
      <c r="P136" s="1">
        <v>1</v>
      </c>
      <c r="Q136" s="1">
        <v>3</v>
      </c>
      <c r="R136" s="1">
        <v>1</v>
      </c>
      <c r="S136" s="1">
        <v>3</v>
      </c>
      <c r="T136" s="1">
        <v>1</v>
      </c>
      <c r="U136" s="1">
        <v>2</v>
      </c>
      <c r="V136" s="1">
        <v>1</v>
      </c>
      <c r="X136" s="1" t="s">
        <v>242</v>
      </c>
      <c r="Y136" s="1">
        <v>7</v>
      </c>
      <c r="Z136" s="1" t="s">
        <v>44</v>
      </c>
      <c r="AA136" s="1" t="s">
        <v>92</v>
      </c>
      <c r="AB136" s="1" t="s">
        <v>46</v>
      </c>
      <c r="AC136" s="1">
        <v>2</v>
      </c>
      <c r="AD136" s="1" t="s">
        <v>47</v>
      </c>
      <c r="AE136" s="1" t="s">
        <v>70</v>
      </c>
      <c r="AF136" s="1" t="s">
        <v>63</v>
      </c>
      <c r="AG136" s="1">
        <f t="shared" si="18"/>
        <v>0</v>
      </c>
      <c r="AH136" s="1">
        <f t="shared" si="18"/>
        <v>0</v>
      </c>
      <c r="AI136" s="1">
        <f t="shared" si="18"/>
        <v>0</v>
      </c>
      <c r="AJ136" s="1">
        <f t="shared" si="18"/>
        <v>1</v>
      </c>
      <c r="AK136" s="1">
        <f t="shared" si="18"/>
        <v>0</v>
      </c>
      <c r="AL136" s="1" t="s">
        <v>50</v>
      </c>
      <c r="AN136" s="1">
        <f t="shared" si="16"/>
        <v>0</v>
      </c>
      <c r="AO136" s="1">
        <f t="shared" si="15"/>
        <v>0</v>
      </c>
      <c r="AP136" s="1">
        <f t="shared" si="15"/>
        <v>0</v>
      </c>
      <c r="AQ136" s="1">
        <f t="shared" si="15"/>
        <v>0</v>
      </c>
      <c r="AR136" s="1">
        <f t="shared" si="15"/>
        <v>0</v>
      </c>
      <c r="AS136" s="1">
        <f t="shared" si="15"/>
        <v>0</v>
      </c>
      <c r="AT136" s="1">
        <f t="shared" si="12"/>
        <v>0</v>
      </c>
      <c r="AY136" s="1" t="s">
        <v>71</v>
      </c>
      <c r="BA136" s="1" t="s">
        <v>260</v>
      </c>
      <c r="BB136" s="1">
        <v>4</v>
      </c>
      <c r="BC136" s="1" t="s">
        <v>53</v>
      </c>
      <c r="BD136" s="1" t="s">
        <v>54</v>
      </c>
      <c r="BE136" s="1" t="s">
        <v>243</v>
      </c>
    </row>
    <row r="137" spans="1:57" ht="13">
      <c r="A137" s="1" t="s">
        <v>38</v>
      </c>
      <c r="B137" s="1" t="s">
        <v>41</v>
      </c>
      <c r="C137" s="1" t="s">
        <v>57</v>
      </c>
      <c r="D137" s="1" t="s">
        <v>67</v>
      </c>
      <c r="E137" s="1" t="s">
        <v>67</v>
      </c>
      <c r="F137" s="1" t="s">
        <v>39</v>
      </c>
      <c r="G137" s="1" t="s">
        <v>138</v>
      </c>
      <c r="H137" s="1">
        <f t="shared" si="17"/>
        <v>0</v>
      </c>
      <c r="I137" s="1">
        <f t="shared" si="17"/>
        <v>1</v>
      </c>
      <c r="J137" s="1">
        <f t="shared" si="17"/>
        <v>0</v>
      </c>
      <c r="K137" s="1">
        <f t="shared" si="17"/>
        <v>0</v>
      </c>
      <c r="L137" s="1">
        <f t="shared" si="17"/>
        <v>0</v>
      </c>
      <c r="M137" s="1">
        <v>1</v>
      </c>
      <c r="N137" s="1">
        <v>1</v>
      </c>
      <c r="O137" s="1">
        <v>1</v>
      </c>
      <c r="P137" s="1">
        <v>5</v>
      </c>
      <c r="Q137" s="1">
        <v>3</v>
      </c>
      <c r="R137" s="1">
        <v>4</v>
      </c>
      <c r="S137" s="1">
        <v>2</v>
      </c>
      <c r="T137" s="1">
        <v>3</v>
      </c>
      <c r="U137" s="1">
        <v>5</v>
      </c>
      <c r="V137" s="1">
        <v>5</v>
      </c>
      <c r="X137" s="1" t="s">
        <v>247</v>
      </c>
      <c r="Y137" s="1">
        <v>8</v>
      </c>
      <c r="Z137" s="1" t="s">
        <v>91</v>
      </c>
      <c r="AA137" s="1" t="s">
        <v>92</v>
      </c>
      <c r="AB137" s="1" t="s">
        <v>248</v>
      </c>
      <c r="AC137" s="1">
        <v>4</v>
      </c>
      <c r="AD137" s="1" t="s">
        <v>62</v>
      </c>
      <c r="AE137" s="1" t="s">
        <v>79</v>
      </c>
      <c r="AF137" s="1" t="s">
        <v>226</v>
      </c>
      <c r="AG137" s="1">
        <f t="shared" si="18"/>
        <v>1</v>
      </c>
      <c r="AH137" s="1">
        <f t="shared" si="18"/>
        <v>1</v>
      </c>
      <c r="AI137" s="1">
        <f t="shared" si="18"/>
        <v>0</v>
      </c>
      <c r="AJ137" s="1">
        <f t="shared" si="18"/>
        <v>0</v>
      </c>
      <c r="AK137" s="1">
        <f t="shared" si="18"/>
        <v>0</v>
      </c>
      <c r="AL137" s="1" t="s">
        <v>86</v>
      </c>
      <c r="AM137" s="1" t="s">
        <v>249</v>
      </c>
      <c r="AN137" s="1">
        <f t="shared" si="16"/>
        <v>0</v>
      </c>
      <c r="AO137" s="1">
        <f t="shared" si="15"/>
        <v>0</v>
      </c>
      <c r="AP137" s="1">
        <f t="shared" si="15"/>
        <v>1</v>
      </c>
      <c r="AQ137" s="1">
        <f t="shared" si="15"/>
        <v>0</v>
      </c>
      <c r="AR137" s="1">
        <f t="shared" si="15"/>
        <v>0</v>
      </c>
      <c r="AS137" s="1">
        <f t="shared" si="15"/>
        <v>0</v>
      </c>
      <c r="AT137" s="1">
        <f t="shared" si="12"/>
        <v>1</v>
      </c>
      <c r="AU137" s="1"/>
      <c r="AV137" s="1" t="s">
        <v>88</v>
      </c>
      <c r="AW137" s="1" t="s">
        <v>250</v>
      </c>
      <c r="BA137" s="1" t="s">
        <v>52</v>
      </c>
      <c r="BB137" s="1">
        <v>3</v>
      </c>
      <c r="BC137" s="1" t="s">
        <v>64</v>
      </c>
      <c r="BD137" s="1" t="s">
        <v>54</v>
      </c>
      <c r="BE137" s="1" t="s">
        <v>66</v>
      </c>
    </row>
    <row r="138" spans="1:57" ht="13">
      <c r="A138" s="1" t="s">
        <v>38</v>
      </c>
      <c r="B138" s="1" t="s">
        <v>57</v>
      </c>
      <c r="C138" s="1" t="s">
        <v>57</v>
      </c>
      <c r="D138" s="1" t="s">
        <v>57</v>
      </c>
      <c r="E138" s="1" t="s">
        <v>57</v>
      </c>
      <c r="F138" s="1" t="s">
        <v>41</v>
      </c>
      <c r="G138" s="1" t="s">
        <v>138</v>
      </c>
      <c r="H138" s="1">
        <f t="shared" si="17"/>
        <v>0</v>
      </c>
      <c r="I138" s="1">
        <f t="shared" si="17"/>
        <v>1</v>
      </c>
      <c r="J138" s="1">
        <f t="shared" si="17"/>
        <v>0</v>
      </c>
      <c r="K138" s="1">
        <f t="shared" si="17"/>
        <v>0</v>
      </c>
      <c r="L138" s="1">
        <f t="shared" si="17"/>
        <v>0</v>
      </c>
      <c r="M138" s="1">
        <v>2</v>
      </c>
      <c r="N138" s="1">
        <v>5</v>
      </c>
      <c r="O138" s="1">
        <v>2</v>
      </c>
      <c r="Q138" s="1">
        <v>2</v>
      </c>
      <c r="X138" s="1" t="s">
        <v>251</v>
      </c>
      <c r="Y138" s="1">
        <v>8</v>
      </c>
      <c r="Z138" s="2" t="s">
        <v>82</v>
      </c>
      <c r="AA138" s="1" t="s">
        <v>45</v>
      </c>
      <c r="AB138" s="1" t="s">
        <v>46</v>
      </c>
      <c r="AC138" s="1">
        <v>3</v>
      </c>
      <c r="AD138" s="1" t="s">
        <v>47</v>
      </c>
      <c r="AE138" s="1" t="s">
        <v>48</v>
      </c>
      <c r="AF138" s="1" t="s">
        <v>63</v>
      </c>
      <c r="AG138" s="1">
        <f t="shared" si="18"/>
        <v>0</v>
      </c>
      <c r="AH138" s="1">
        <f t="shared" si="18"/>
        <v>0</v>
      </c>
      <c r="AI138" s="1">
        <f t="shared" si="18"/>
        <v>0</v>
      </c>
      <c r="AJ138" s="1">
        <f t="shared" si="18"/>
        <v>1</v>
      </c>
      <c r="AK138" s="1">
        <f t="shared" si="18"/>
        <v>0</v>
      </c>
      <c r="AL138" s="1" t="s">
        <v>50</v>
      </c>
      <c r="AN138" s="1">
        <f t="shared" si="16"/>
        <v>0</v>
      </c>
      <c r="AO138" s="1">
        <f t="shared" si="15"/>
        <v>0</v>
      </c>
      <c r="AP138" s="1">
        <f t="shared" si="15"/>
        <v>0</v>
      </c>
      <c r="AQ138" s="1">
        <f t="shared" si="15"/>
        <v>0</v>
      </c>
      <c r="AR138" s="1">
        <f t="shared" si="15"/>
        <v>0</v>
      </c>
      <c r="AS138" s="1">
        <f t="shared" si="15"/>
        <v>0</v>
      </c>
      <c r="AT138" s="1">
        <f t="shared" si="12"/>
        <v>0</v>
      </c>
      <c r="AY138" s="1" t="s">
        <v>51</v>
      </c>
      <c r="BA138" s="1" t="s">
        <v>260</v>
      </c>
      <c r="BB138" s="1">
        <v>4</v>
      </c>
      <c r="BC138" s="1" t="s">
        <v>64</v>
      </c>
      <c r="BD138" s="1" t="s">
        <v>252</v>
      </c>
      <c r="BE138" s="1" t="s">
        <v>72</v>
      </c>
    </row>
    <row r="139" spans="1:57" ht="13">
      <c r="A139" s="1" t="s">
        <v>38</v>
      </c>
      <c r="B139" s="1" t="s">
        <v>40</v>
      </c>
      <c r="C139" s="1" t="s">
        <v>40</v>
      </c>
      <c r="D139" s="1" t="s">
        <v>67</v>
      </c>
      <c r="E139" s="1" t="s">
        <v>67</v>
      </c>
      <c r="F139" s="1" t="s">
        <v>41</v>
      </c>
      <c r="G139" s="1" t="s">
        <v>42</v>
      </c>
      <c r="H139" s="1">
        <f t="shared" si="17"/>
        <v>0</v>
      </c>
      <c r="I139" s="1">
        <f t="shared" si="17"/>
        <v>1</v>
      </c>
      <c r="J139" s="1">
        <f t="shared" si="17"/>
        <v>1</v>
      </c>
      <c r="K139" s="1">
        <f t="shared" si="17"/>
        <v>0</v>
      </c>
      <c r="L139" s="1">
        <f t="shared" si="17"/>
        <v>0</v>
      </c>
      <c r="M139" s="1">
        <v>5</v>
      </c>
      <c r="N139" s="1">
        <v>4</v>
      </c>
      <c r="O139" s="1">
        <v>5</v>
      </c>
      <c r="P139" s="1">
        <v>1</v>
      </c>
      <c r="Q139" s="1">
        <v>2</v>
      </c>
      <c r="S139" s="1">
        <v>1</v>
      </c>
      <c r="T139" s="1">
        <v>1</v>
      </c>
      <c r="U139" s="1">
        <v>1</v>
      </c>
      <c r="V139" s="1">
        <v>1</v>
      </c>
      <c r="X139" s="1" t="s">
        <v>254</v>
      </c>
      <c r="Y139" s="1">
        <v>9</v>
      </c>
      <c r="Z139" s="1" t="s">
        <v>44</v>
      </c>
      <c r="AA139" s="1" t="s">
        <v>61</v>
      </c>
      <c r="AB139" s="1" t="s">
        <v>46</v>
      </c>
      <c r="AC139" s="1">
        <v>1</v>
      </c>
      <c r="AD139" s="1" t="s">
        <v>47</v>
      </c>
      <c r="AE139" s="1" t="s">
        <v>255</v>
      </c>
      <c r="AF139" s="1" t="s">
        <v>49</v>
      </c>
      <c r="AG139" s="1">
        <f t="shared" si="18"/>
        <v>0</v>
      </c>
      <c r="AH139" s="1">
        <f t="shared" si="18"/>
        <v>0</v>
      </c>
      <c r="AI139" s="1">
        <f t="shared" si="18"/>
        <v>0</v>
      </c>
      <c r="AJ139" s="1">
        <f t="shared" si="18"/>
        <v>1</v>
      </c>
      <c r="AK139" s="1">
        <f t="shared" si="18"/>
        <v>1</v>
      </c>
      <c r="AL139" s="1" t="s">
        <v>50</v>
      </c>
      <c r="AN139" s="1">
        <f t="shared" si="16"/>
        <v>0</v>
      </c>
      <c r="AO139" s="1">
        <f t="shared" si="15"/>
        <v>0</v>
      </c>
      <c r="AP139" s="1">
        <f t="shared" si="15"/>
        <v>0</v>
      </c>
      <c r="AQ139" s="1">
        <f t="shared" si="15"/>
        <v>0</v>
      </c>
      <c r="AR139" s="1">
        <f t="shared" si="15"/>
        <v>0</v>
      </c>
      <c r="AS139" s="1">
        <f t="shared" si="15"/>
        <v>0</v>
      </c>
      <c r="AT139" s="1">
        <f t="shared" si="12"/>
        <v>0</v>
      </c>
      <c r="AY139" s="1" t="s">
        <v>256</v>
      </c>
      <c r="BA139" s="1" t="s">
        <v>52</v>
      </c>
      <c r="BB139" s="1">
        <v>3</v>
      </c>
      <c r="BC139" s="1" t="s">
        <v>64</v>
      </c>
      <c r="BD139" s="1" t="s">
        <v>54</v>
      </c>
      <c r="BE139" s="1" t="s">
        <v>77</v>
      </c>
    </row>
    <row r="140" spans="1:57" ht="13">
      <c r="A140" s="1" t="s">
        <v>38</v>
      </c>
      <c r="B140" s="1" t="s">
        <v>39</v>
      </c>
      <c r="C140" s="1" t="s">
        <v>40</v>
      </c>
      <c r="D140" s="1" t="s">
        <v>41</v>
      </c>
      <c r="E140" s="1" t="s">
        <v>41</v>
      </c>
      <c r="F140" s="1" t="s">
        <v>39</v>
      </c>
      <c r="G140" s="1" t="s">
        <v>42</v>
      </c>
      <c r="H140" s="1">
        <f t="shared" si="17"/>
        <v>0</v>
      </c>
      <c r="I140" s="1">
        <f t="shared" si="17"/>
        <v>1</v>
      </c>
      <c r="J140" s="1">
        <f t="shared" si="17"/>
        <v>1</v>
      </c>
      <c r="K140" s="1">
        <f t="shared" si="17"/>
        <v>0</v>
      </c>
      <c r="L140" s="1">
        <f t="shared" si="17"/>
        <v>0</v>
      </c>
      <c r="M140" s="1">
        <v>4</v>
      </c>
      <c r="N140" s="1">
        <v>5</v>
      </c>
      <c r="O140" s="1">
        <v>3</v>
      </c>
      <c r="P140" s="1">
        <v>3</v>
      </c>
      <c r="Q140" s="1">
        <v>1</v>
      </c>
      <c r="R140" s="1">
        <v>2</v>
      </c>
      <c r="S140" s="1">
        <v>1</v>
      </c>
      <c r="T140" s="1">
        <v>3</v>
      </c>
      <c r="U140" s="1">
        <v>1</v>
      </c>
      <c r="V140" s="1">
        <v>1</v>
      </c>
      <c r="X140" s="1" t="s">
        <v>286</v>
      </c>
      <c r="Y140" s="1">
        <v>7</v>
      </c>
      <c r="Z140" s="2" t="s">
        <v>82</v>
      </c>
      <c r="AA140" s="1" t="s">
        <v>45</v>
      </c>
      <c r="AB140" s="1" t="s">
        <v>46</v>
      </c>
      <c r="AC140" s="1">
        <v>2</v>
      </c>
      <c r="AD140" s="1" t="s">
        <v>62</v>
      </c>
      <c r="AE140" s="1" t="s">
        <v>48</v>
      </c>
      <c r="AF140" s="1" t="s">
        <v>111</v>
      </c>
      <c r="AG140" s="1">
        <f t="shared" si="18"/>
        <v>0</v>
      </c>
      <c r="AH140" s="1">
        <f t="shared" si="18"/>
        <v>0</v>
      </c>
      <c r="AI140" s="1">
        <f t="shared" si="18"/>
        <v>1</v>
      </c>
      <c r="AJ140" s="1">
        <f t="shared" si="18"/>
        <v>0</v>
      </c>
      <c r="AK140" s="1">
        <f t="shared" si="18"/>
        <v>0</v>
      </c>
      <c r="AL140" s="1" t="s">
        <v>86</v>
      </c>
      <c r="AM140" s="1" t="s">
        <v>166</v>
      </c>
      <c r="AN140" s="1">
        <f t="shared" si="16"/>
        <v>0</v>
      </c>
      <c r="AO140" s="1">
        <f t="shared" si="15"/>
        <v>0</v>
      </c>
      <c r="AP140" s="1">
        <f t="shared" si="15"/>
        <v>1</v>
      </c>
      <c r="AQ140" s="1">
        <f t="shared" si="15"/>
        <v>0</v>
      </c>
      <c r="AR140" s="1">
        <f t="shared" si="15"/>
        <v>1</v>
      </c>
      <c r="AS140" s="1">
        <f t="shared" si="15"/>
        <v>0</v>
      </c>
      <c r="AT140" s="1">
        <f t="shared" si="12"/>
        <v>1</v>
      </c>
      <c r="AU140" s="1"/>
      <c r="AV140" s="1" t="s">
        <v>88</v>
      </c>
      <c r="AW140" s="1" t="s">
        <v>287</v>
      </c>
      <c r="BA140" s="1" t="s">
        <v>52</v>
      </c>
      <c r="BB140" s="1">
        <v>3</v>
      </c>
      <c r="BC140" s="1" t="s">
        <v>64</v>
      </c>
      <c r="BD140" s="1" t="s">
        <v>65</v>
      </c>
      <c r="BE140" s="1" t="s">
        <v>77</v>
      </c>
    </row>
    <row r="141" spans="1:57" ht="13">
      <c r="A141" s="1" t="s">
        <v>38</v>
      </c>
      <c r="B141" s="1" t="s">
        <v>39</v>
      </c>
      <c r="C141" s="1" t="s">
        <v>40</v>
      </c>
      <c r="D141" s="1" t="s">
        <v>41</v>
      </c>
      <c r="E141" s="1" t="s">
        <v>40</v>
      </c>
      <c r="F141" s="1" t="s">
        <v>41</v>
      </c>
      <c r="G141" s="1" t="s">
        <v>42</v>
      </c>
      <c r="H141" s="1">
        <f t="shared" si="17"/>
        <v>0</v>
      </c>
      <c r="I141" s="1">
        <f t="shared" si="17"/>
        <v>1</v>
      </c>
      <c r="J141" s="1">
        <f t="shared" si="17"/>
        <v>1</v>
      </c>
      <c r="K141" s="1">
        <f t="shared" si="17"/>
        <v>0</v>
      </c>
      <c r="L141" s="1">
        <f t="shared" si="17"/>
        <v>0</v>
      </c>
      <c r="M141" s="1">
        <v>5</v>
      </c>
      <c r="N141" s="1">
        <v>5</v>
      </c>
      <c r="O141" s="1">
        <v>3</v>
      </c>
      <c r="P141" s="1">
        <v>1</v>
      </c>
      <c r="Q141" s="1">
        <v>1</v>
      </c>
      <c r="R141" s="1">
        <v>3</v>
      </c>
      <c r="S141" s="1">
        <v>1</v>
      </c>
      <c r="T141" s="1">
        <v>4</v>
      </c>
      <c r="U141" s="1">
        <v>1</v>
      </c>
      <c r="W141" s="1" t="s">
        <v>80</v>
      </c>
      <c r="X141" s="1" t="s">
        <v>307</v>
      </c>
      <c r="Y141" s="1">
        <v>9</v>
      </c>
      <c r="Z141" s="1" t="s">
        <v>44</v>
      </c>
      <c r="AA141" s="1" t="s">
        <v>45</v>
      </c>
      <c r="AB141" s="1" t="s">
        <v>46</v>
      </c>
      <c r="AC141" s="1">
        <v>3</v>
      </c>
      <c r="AD141" s="1" t="s">
        <v>47</v>
      </c>
      <c r="AE141" s="1" t="s">
        <v>70</v>
      </c>
      <c r="AF141" s="1" t="s">
        <v>63</v>
      </c>
      <c r="AG141" s="1">
        <f t="shared" si="18"/>
        <v>0</v>
      </c>
      <c r="AH141" s="1">
        <f t="shared" si="18"/>
        <v>0</v>
      </c>
      <c r="AI141" s="1">
        <f t="shared" si="18"/>
        <v>0</v>
      </c>
      <c r="AJ141" s="1">
        <f t="shared" si="18"/>
        <v>1</v>
      </c>
      <c r="AK141" s="1">
        <f t="shared" si="18"/>
        <v>0</v>
      </c>
      <c r="AL141" s="1" t="s">
        <v>50</v>
      </c>
      <c r="AN141" s="1">
        <f t="shared" si="16"/>
        <v>0</v>
      </c>
      <c r="AO141" s="1">
        <f t="shared" si="15"/>
        <v>0</v>
      </c>
      <c r="AP141" s="1">
        <f t="shared" si="15"/>
        <v>0</v>
      </c>
      <c r="AQ141" s="1">
        <f t="shared" si="15"/>
        <v>0</v>
      </c>
      <c r="AR141" s="1">
        <f t="shared" si="15"/>
        <v>0</v>
      </c>
      <c r="AS141" s="1">
        <f t="shared" si="15"/>
        <v>0</v>
      </c>
      <c r="AT141" s="1">
        <f t="shared" si="12"/>
        <v>0</v>
      </c>
      <c r="AY141" s="1" t="s">
        <v>71</v>
      </c>
      <c r="BA141" s="1" t="s">
        <v>52</v>
      </c>
      <c r="BB141" s="1">
        <v>3</v>
      </c>
      <c r="BC141" s="1" t="s">
        <v>64</v>
      </c>
      <c r="BD141" s="1" t="s">
        <v>65</v>
      </c>
      <c r="BE141" s="1" t="s">
        <v>55</v>
      </c>
    </row>
    <row r="142" spans="1:57" ht="13">
      <c r="A142" s="1" t="s">
        <v>38</v>
      </c>
      <c r="B142" s="1" t="s">
        <v>39</v>
      </c>
      <c r="C142" s="1" t="s">
        <v>40</v>
      </c>
      <c r="D142" s="1" t="s">
        <v>40</v>
      </c>
      <c r="E142" s="1" t="s">
        <v>41</v>
      </c>
      <c r="F142" s="1" t="s">
        <v>39</v>
      </c>
      <c r="G142" s="1" t="s">
        <v>42</v>
      </c>
      <c r="H142" s="1">
        <f t="shared" si="17"/>
        <v>0</v>
      </c>
      <c r="I142" s="1">
        <f t="shared" si="17"/>
        <v>1</v>
      </c>
      <c r="J142" s="1">
        <f t="shared" si="17"/>
        <v>1</v>
      </c>
      <c r="K142" s="1">
        <f t="shared" si="17"/>
        <v>0</v>
      </c>
      <c r="L142" s="1">
        <f t="shared" si="17"/>
        <v>0</v>
      </c>
      <c r="M142" s="1">
        <v>5</v>
      </c>
      <c r="N142" s="1">
        <v>5</v>
      </c>
      <c r="O142" s="1">
        <v>5</v>
      </c>
      <c r="Q142" s="1">
        <v>5</v>
      </c>
      <c r="S142" s="1">
        <v>3</v>
      </c>
      <c r="X142" s="1" t="s">
        <v>308</v>
      </c>
      <c r="Y142" s="1">
        <v>8</v>
      </c>
      <c r="Z142" s="2" t="s">
        <v>82</v>
      </c>
      <c r="AA142" s="1" t="s">
        <v>45</v>
      </c>
      <c r="AB142" s="1" t="s">
        <v>46</v>
      </c>
      <c r="AC142" s="1">
        <v>3</v>
      </c>
      <c r="AD142" s="1" t="s">
        <v>62</v>
      </c>
      <c r="AE142" s="1" t="s">
        <v>74</v>
      </c>
      <c r="AF142" s="1" t="s">
        <v>179</v>
      </c>
      <c r="AG142" s="1">
        <f t="shared" si="18"/>
        <v>1</v>
      </c>
      <c r="AH142" s="1">
        <f t="shared" si="18"/>
        <v>0</v>
      </c>
      <c r="AI142" s="1">
        <f t="shared" si="18"/>
        <v>1</v>
      </c>
      <c r="AJ142" s="1">
        <f t="shared" si="18"/>
        <v>0</v>
      </c>
      <c r="AK142" s="1">
        <f t="shared" si="18"/>
        <v>0</v>
      </c>
      <c r="AL142" s="1" t="s">
        <v>172</v>
      </c>
      <c r="AM142" s="1" t="s">
        <v>309</v>
      </c>
      <c r="AN142" s="1">
        <f t="shared" si="16"/>
        <v>0</v>
      </c>
      <c r="AO142" s="1">
        <f t="shared" si="15"/>
        <v>0</v>
      </c>
      <c r="AP142" s="1">
        <f t="shared" si="15"/>
        <v>1</v>
      </c>
      <c r="AQ142" s="1">
        <f t="shared" si="15"/>
        <v>0</v>
      </c>
      <c r="AR142" s="1">
        <f t="shared" si="15"/>
        <v>0</v>
      </c>
      <c r="AS142" s="1">
        <f t="shared" si="15"/>
        <v>1</v>
      </c>
      <c r="AT142" s="1">
        <f t="shared" si="12"/>
        <v>1</v>
      </c>
      <c r="AU142" s="1"/>
      <c r="AV142" s="1" t="s">
        <v>88</v>
      </c>
      <c r="AW142" s="1" t="s">
        <v>173</v>
      </c>
      <c r="AX142" s="1" t="s">
        <v>310</v>
      </c>
      <c r="BA142" s="1" t="s">
        <v>184</v>
      </c>
      <c r="BB142" s="1">
        <v>5</v>
      </c>
      <c r="BC142" s="1" t="s">
        <v>64</v>
      </c>
      <c r="BD142" s="1" t="s">
        <v>268</v>
      </c>
      <c r="BE142" s="1" t="s">
        <v>66</v>
      </c>
    </row>
    <row r="143" spans="1:57" ht="13">
      <c r="A143" s="1" t="s">
        <v>38</v>
      </c>
      <c r="B143" s="1" t="s">
        <v>39</v>
      </c>
      <c r="C143" s="1" t="s">
        <v>39</v>
      </c>
      <c r="D143" s="1" t="s">
        <v>41</v>
      </c>
      <c r="E143" s="1" t="s">
        <v>39</v>
      </c>
      <c r="F143" s="1" t="s">
        <v>39</v>
      </c>
      <c r="G143" s="1" t="s">
        <v>117</v>
      </c>
      <c r="H143" s="1">
        <f t="shared" si="17"/>
        <v>0</v>
      </c>
      <c r="I143" s="1">
        <f t="shared" si="17"/>
        <v>1</v>
      </c>
      <c r="J143" s="1">
        <f t="shared" si="17"/>
        <v>1</v>
      </c>
      <c r="K143" s="1">
        <f t="shared" si="17"/>
        <v>0</v>
      </c>
      <c r="L143" s="1">
        <f t="shared" si="17"/>
        <v>0</v>
      </c>
      <c r="M143" s="1">
        <v>3</v>
      </c>
      <c r="N143" s="1">
        <v>4</v>
      </c>
      <c r="O143" s="1">
        <v>5</v>
      </c>
      <c r="P143" s="1">
        <v>1</v>
      </c>
      <c r="Q143" s="1">
        <v>3</v>
      </c>
      <c r="R143" s="1">
        <v>1</v>
      </c>
      <c r="S143" s="1">
        <v>1</v>
      </c>
      <c r="T143" s="1">
        <v>1</v>
      </c>
      <c r="U143" s="1">
        <v>1</v>
      </c>
      <c r="V143" s="1">
        <v>1</v>
      </c>
      <c r="X143" s="1" t="s">
        <v>311</v>
      </c>
      <c r="Y143" s="1">
        <v>7</v>
      </c>
      <c r="Z143" s="1" t="s">
        <v>44</v>
      </c>
      <c r="AA143" s="1" t="s">
        <v>61</v>
      </c>
      <c r="AB143" s="1" t="s">
        <v>46</v>
      </c>
      <c r="AC143" s="1">
        <v>2</v>
      </c>
      <c r="AD143" s="1" t="s">
        <v>62</v>
      </c>
      <c r="AE143" s="1" t="s">
        <v>79</v>
      </c>
      <c r="AF143" s="1" t="s">
        <v>63</v>
      </c>
      <c r="AG143" s="1">
        <f t="shared" si="18"/>
        <v>0</v>
      </c>
      <c r="AH143" s="1">
        <f t="shared" si="18"/>
        <v>0</v>
      </c>
      <c r="AI143" s="1">
        <f t="shared" si="18"/>
        <v>0</v>
      </c>
      <c r="AJ143" s="1">
        <f t="shared" si="18"/>
        <v>1</v>
      </c>
      <c r="AK143" s="1">
        <f t="shared" si="18"/>
        <v>0</v>
      </c>
      <c r="AL143" s="1" t="s">
        <v>50</v>
      </c>
      <c r="AN143" s="1">
        <f t="shared" si="16"/>
        <v>0</v>
      </c>
      <c r="AO143" s="1">
        <f t="shared" si="15"/>
        <v>0</v>
      </c>
      <c r="AP143" s="1">
        <f t="shared" si="15"/>
        <v>0</v>
      </c>
      <c r="AQ143" s="1">
        <f t="shared" si="15"/>
        <v>0</v>
      </c>
      <c r="AR143" s="1">
        <f t="shared" si="15"/>
        <v>0</v>
      </c>
      <c r="AS143" s="1">
        <f t="shared" si="15"/>
        <v>0</v>
      </c>
      <c r="AT143" s="1">
        <f t="shared" si="12"/>
        <v>0</v>
      </c>
      <c r="AY143" s="1" t="s">
        <v>71</v>
      </c>
      <c r="BA143" s="1" t="s">
        <v>260</v>
      </c>
      <c r="BB143" s="1">
        <v>4</v>
      </c>
      <c r="BC143" s="1" t="s">
        <v>53</v>
      </c>
      <c r="BD143" s="1" t="s">
        <v>54</v>
      </c>
      <c r="BE143" s="1" t="s">
        <v>66</v>
      </c>
    </row>
    <row r="144" spans="1:57" ht="13">
      <c r="A144" s="1" t="s">
        <v>38</v>
      </c>
      <c r="B144" s="1" t="s">
        <v>39</v>
      </c>
      <c r="C144" s="1" t="s">
        <v>67</v>
      </c>
      <c r="D144" s="1" t="s">
        <v>67</v>
      </c>
      <c r="E144" s="1" t="s">
        <v>67</v>
      </c>
      <c r="F144" s="1" t="s">
        <v>41</v>
      </c>
      <c r="G144" s="1" t="s">
        <v>68</v>
      </c>
      <c r="H144" s="1">
        <f t="shared" si="17"/>
        <v>0</v>
      </c>
      <c r="I144" s="1">
        <f t="shared" si="17"/>
        <v>1</v>
      </c>
      <c r="J144" s="1">
        <f t="shared" si="17"/>
        <v>1</v>
      </c>
      <c r="K144" s="1">
        <f t="shared" si="17"/>
        <v>1</v>
      </c>
      <c r="L144" s="1">
        <f t="shared" si="17"/>
        <v>0</v>
      </c>
      <c r="M144" s="1">
        <v>4</v>
      </c>
      <c r="N144" s="1">
        <v>4</v>
      </c>
      <c r="O144" s="1">
        <v>4</v>
      </c>
      <c r="Q144" s="1">
        <v>5</v>
      </c>
      <c r="R144" s="1">
        <v>1</v>
      </c>
      <c r="S144" s="1">
        <v>1</v>
      </c>
      <c r="X144" s="1" t="s">
        <v>316</v>
      </c>
      <c r="Y144" s="1">
        <v>3</v>
      </c>
      <c r="Z144" s="2" t="s">
        <v>82</v>
      </c>
      <c r="AA144" s="1" t="s">
        <v>61</v>
      </c>
      <c r="AB144" s="1" t="s">
        <v>46</v>
      </c>
      <c r="AC144" s="1">
        <v>2</v>
      </c>
      <c r="AD144" s="1" t="s">
        <v>47</v>
      </c>
      <c r="AE144" s="1" t="s">
        <v>48</v>
      </c>
      <c r="AF144" s="1" t="s">
        <v>63</v>
      </c>
      <c r="AG144" s="1">
        <f t="shared" si="18"/>
        <v>0</v>
      </c>
      <c r="AH144" s="1">
        <f t="shared" si="18"/>
        <v>0</v>
      </c>
      <c r="AI144" s="1">
        <f t="shared" si="18"/>
        <v>0</v>
      </c>
      <c r="AJ144" s="1">
        <f t="shared" si="18"/>
        <v>1</v>
      </c>
      <c r="AK144" s="1">
        <f t="shared" si="18"/>
        <v>0</v>
      </c>
      <c r="AL144" s="1" t="s">
        <v>50</v>
      </c>
      <c r="AN144" s="1">
        <f t="shared" si="16"/>
        <v>0</v>
      </c>
      <c r="AO144" s="1">
        <f t="shared" si="15"/>
        <v>0</v>
      </c>
      <c r="AP144" s="1">
        <f t="shared" si="15"/>
        <v>0</v>
      </c>
      <c r="AQ144" s="1">
        <f t="shared" si="15"/>
        <v>0</v>
      </c>
      <c r="AR144" s="1">
        <f t="shared" si="15"/>
        <v>0</v>
      </c>
      <c r="AS144" s="1">
        <f t="shared" si="15"/>
        <v>0</v>
      </c>
      <c r="AT144" s="1">
        <f t="shared" si="12"/>
        <v>0</v>
      </c>
      <c r="AY144" s="1" t="s">
        <v>317</v>
      </c>
      <c r="BA144" s="1" t="s">
        <v>260</v>
      </c>
      <c r="BB144" s="1">
        <v>4</v>
      </c>
      <c r="BC144" s="1" t="s">
        <v>53</v>
      </c>
      <c r="BD144" s="1" t="s">
        <v>65</v>
      </c>
      <c r="BE144" s="1" t="s">
        <v>72</v>
      </c>
    </row>
    <row r="145" spans="1:57" ht="13">
      <c r="A145" s="1" t="s">
        <v>38</v>
      </c>
      <c r="B145" s="1" t="s">
        <v>39</v>
      </c>
      <c r="C145" s="1" t="s">
        <v>67</v>
      </c>
      <c r="D145" s="1" t="s">
        <v>67</v>
      </c>
      <c r="E145" s="1" t="s">
        <v>67</v>
      </c>
      <c r="F145" s="1" t="s">
        <v>41</v>
      </c>
      <c r="G145" s="1" t="s">
        <v>58</v>
      </c>
      <c r="H145" s="1">
        <f t="shared" si="17"/>
        <v>0</v>
      </c>
      <c r="I145" s="1">
        <f t="shared" si="17"/>
        <v>1</v>
      </c>
      <c r="J145" s="1">
        <f t="shared" si="17"/>
        <v>0</v>
      </c>
      <c r="K145" s="1">
        <f t="shared" si="17"/>
        <v>0</v>
      </c>
      <c r="L145" s="1">
        <f t="shared" si="17"/>
        <v>0</v>
      </c>
      <c r="M145" s="1">
        <v>5</v>
      </c>
      <c r="N145" s="1">
        <v>2</v>
      </c>
      <c r="O145" s="1">
        <v>5</v>
      </c>
      <c r="P145" s="1">
        <v>1</v>
      </c>
      <c r="Q145" s="1">
        <v>5</v>
      </c>
      <c r="R145" s="1">
        <v>1</v>
      </c>
      <c r="S145" s="1">
        <v>1</v>
      </c>
      <c r="T145" s="1">
        <v>1</v>
      </c>
      <c r="U145" s="1">
        <v>1</v>
      </c>
      <c r="V145" s="1">
        <v>1</v>
      </c>
      <c r="X145" s="1" t="s">
        <v>323</v>
      </c>
      <c r="Y145" s="1">
        <v>1</v>
      </c>
      <c r="Z145" s="1" t="s">
        <v>44</v>
      </c>
      <c r="AA145" s="1" t="s">
        <v>61</v>
      </c>
      <c r="AB145" s="1" t="s">
        <v>46</v>
      </c>
      <c r="AC145" s="1">
        <v>1</v>
      </c>
      <c r="AD145" s="1" t="s">
        <v>47</v>
      </c>
      <c r="AE145" s="1" t="s">
        <v>70</v>
      </c>
      <c r="AF145" s="1" t="s">
        <v>63</v>
      </c>
      <c r="AG145" s="1">
        <f t="shared" si="18"/>
        <v>0</v>
      </c>
      <c r="AH145" s="1">
        <f t="shared" si="18"/>
        <v>0</v>
      </c>
      <c r="AI145" s="1">
        <f t="shared" si="18"/>
        <v>0</v>
      </c>
      <c r="AJ145" s="1">
        <f t="shared" si="18"/>
        <v>1</v>
      </c>
      <c r="AK145" s="1">
        <f t="shared" si="18"/>
        <v>0</v>
      </c>
      <c r="AL145" s="1" t="s">
        <v>50</v>
      </c>
      <c r="AN145" s="1">
        <f t="shared" si="16"/>
        <v>0</v>
      </c>
      <c r="AO145" s="1">
        <f t="shared" si="15"/>
        <v>0</v>
      </c>
      <c r="AP145" s="1">
        <f t="shared" si="15"/>
        <v>0</v>
      </c>
      <c r="AQ145" s="1">
        <f t="shared" si="15"/>
        <v>0</v>
      </c>
      <c r="AR145" s="1">
        <f t="shared" si="15"/>
        <v>0</v>
      </c>
      <c r="AS145" s="1">
        <f t="shared" si="15"/>
        <v>0</v>
      </c>
      <c r="AT145" s="1">
        <f t="shared" si="12"/>
        <v>0</v>
      </c>
      <c r="AY145" s="1" t="s">
        <v>71</v>
      </c>
      <c r="BA145" s="1" t="s">
        <v>260</v>
      </c>
      <c r="BB145" s="1">
        <v>4</v>
      </c>
      <c r="BC145" s="1" t="s">
        <v>53</v>
      </c>
      <c r="BD145" s="1" t="s">
        <v>65</v>
      </c>
      <c r="BE145" s="1" t="s">
        <v>66</v>
      </c>
    </row>
    <row r="146" spans="1:57" ht="13">
      <c r="A146" s="1" t="s">
        <v>38</v>
      </c>
      <c r="B146" s="1" t="s">
        <v>39</v>
      </c>
      <c r="C146" s="1" t="s">
        <v>67</v>
      </c>
      <c r="D146" s="1" t="s">
        <v>41</v>
      </c>
      <c r="E146" s="1" t="s">
        <v>41</v>
      </c>
      <c r="F146" s="1" t="s">
        <v>39</v>
      </c>
      <c r="G146" s="1" t="s">
        <v>42</v>
      </c>
      <c r="H146" s="1">
        <f t="shared" si="17"/>
        <v>0</v>
      </c>
      <c r="I146" s="1">
        <f t="shared" si="17"/>
        <v>1</v>
      </c>
      <c r="J146" s="1">
        <f t="shared" si="17"/>
        <v>1</v>
      </c>
      <c r="K146" s="1">
        <f t="shared" si="17"/>
        <v>0</v>
      </c>
      <c r="L146" s="1">
        <f t="shared" si="17"/>
        <v>0</v>
      </c>
      <c r="M146" s="1">
        <v>2</v>
      </c>
      <c r="N146" s="1">
        <v>5</v>
      </c>
      <c r="O146" s="1">
        <v>5</v>
      </c>
      <c r="P146" s="1">
        <v>1</v>
      </c>
      <c r="Q146" s="1">
        <v>5</v>
      </c>
      <c r="R146" s="1">
        <v>1</v>
      </c>
      <c r="S146" s="1">
        <v>1</v>
      </c>
      <c r="T146" s="1">
        <v>1</v>
      </c>
      <c r="U146" s="1">
        <v>1</v>
      </c>
      <c r="V146" s="1">
        <v>1</v>
      </c>
      <c r="X146" s="1" t="s">
        <v>325</v>
      </c>
      <c r="Y146" s="1">
        <v>9</v>
      </c>
      <c r="Z146" s="1" t="s">
        <v>44</v>
      </c>
      <c r="AA146" s="1" t="s">
        <v>45</v>
      </c>
      <c r="AB146" s="1" t="s">
        <v>46</v>
      </c>
      <c r="AC146" s="1">
        <v>4</v>
      </c>
      <c r="AD146" s="1" t="s">
        <v>62</v>
      </c>
      <c r="AE146" s="1" t="s">
        <v>48</v>
      </c>
      <c r="AF146" s="1" t="s">
        <v>175</v>
      </c>
      <c r="AG146" s="1">
        <f t="shared" si="18"/>
        <v>0</v>
      </c>
      <c r="AH146" s="1">
        <f t="shared" si="18"/>
        <v>0</v>
      </c>
      <c r="AI146" s="1">
        <f t="shared" si="18"/>
        <v>0</v>
      </c>
      <c r="AJ146" s="1">
        <f t="shared" si="18"/>
        <v>0</v>
      </c>
      <c r="AK146" s="1">
        <f t="shared" si="18"/>
        <v>1</v>
      </c>
      <c r="AL146" s="1" t="s">
        <v>86</v>
      </c>
      <c r="AM146" s="1" t="s">
        <v>95</v>
      </c>
      <c r="AN146" s="1">
        <f t="shared" si="16"/>
        <v>0</v>
      </c>
      <c r="AO146" s="1">
        <f t="shared" si="15"/>
        <v>1</v>
      </c>
      <c r="AP146" s="1">
        <f t="shared" si="15"/>
        <v>0</v>
      </c>
      <c r="AQ146" s="1">
        <f t="shared" si="15"/>
        <v>0</v>
      </c>
      <c r="AR146" s="1">
        <f t="shared" si="15"/>
        <v>1</v>
      </c>
      <c r="AS146" s="1">
        <f t="shared" si="15"/>
        <v>0</v>
      </c>
      <c r="AT146" s="1">
        <f t="shared" si="12"/>
        <v>0</v>
      </c>
      <c r="AU146" s="1"/>
      <c r="AV146" s="1" t="s">
        <v>88</v>
      </c>
      <c r="AW146" s="1" t="s">
        <v>326</v>
      </c>
      <c r="BA146" s="1" t="s">
        <v>52</v>
      </c>
      <c r="BB146" s="1">
        <v>3</v>
      </c>
      <c r="BC146" s="1" t="s">
        <v>53</v>
      </c>
      <c r="BD146" s="1" t="s">
        <v>65</v>
      </c>
      <c r="BE146" s="1" t="s">
        <v>72</v>
      </c>
    </row>
    <row r="147" spans="1:57" ht="13">
      <c r="A147" s="1" t="s">
        <v>38</v>
      </c>
      <c r="B147" s="1" t="s">
        <v>39</v>
      </c>
      <c r="C147" s="1" t="s">
        <v>40</v>
      </c>
      <c r="D147" s="1" t="s">
        <v>41</v>
      </c>
      <c r="E147" s="1" t="s">
        <v>40</v>
      </c>
      <c r="F147" s="1" t="s">
        <v>39</v>
      </c>
      <c r="G147" s="1" t="s">
        <v>42</v>
      </c>
      <c r="H147" s="1">
        <f t="shared" si="17"/>
        <v>0</v>
      </c>
      <c r="I147" s="1">
        <f t="shared" si="17"/>
        <v>1</v>
      </c>
      <c r="J147" s="1">
        <f t="shared" si="17"/>
        <v>1</v>
      </c>
      <c r="K147" s="1">
        <f t="shared" si="17"/>
        <v>0</v>
      </c>
      <c r="L147" s="1">
        <f t="shared" si="17"/>
        <v>0</v>
      </c>
      <c r="M147" s="1">
        <v>3</v>
      </c>
      <c r="N147" s="1">
        <v>1</v>
      </c>
      <c r="O147" s="1">
        <v>1</v>
      </c>
      <c r="P147" s="1">
        <v>4</v>
      </c>
      <c r="Q147" s="1">
        <v>2</v>
      </c>
      <c r="R147" s="1">
        <v>4</v>
      </c>
      <c r="S147" s="1">
        <v>2</v>
      </c>
      <c r="T147" s="1">
        <v>4</v>
      </c>
      <c r="U147" s="1">
        <v>4</v>
      </c>
      <c r="V147" s="1">
        <v>4</v>
      </c>
      <c r="X147" s="1" t="s">
        <v>327</v>
      </c>
      <c r="Y147" s="1">
        <v>9</v>
      </c>
      <c r="Z147" s="1" t="s">
        <v>44</v>
      </c>
      <c r="AA147" s="1" t="s">
        <v>61</v>
      </c>
      <c r="AB147" s="1" t="s">
        <v>46</v>
      </c>
      <c r="AC147" s="1">
        <v>3</v>
      </c>
      <c r="AD147" s="1" t="s">
        <v>62</v>
      </c>
      <c r="AE147" s="1" t="s">
        <v>74</v>
      </c>
      <c r="AF147" s="1" t="s">
        <v>111</v>
      </c>
      <c r="AG147" s="1">
        <f t="shared" si="18"/>
        <v>0</v>
      </c>
      <c r="AH147" s="1">
        <f t="shared" si="18"/>
        <v>0</v>
      </c>
      <c r="AI147" s="1">
        <f t="shared" si="18"/>
        <v>1</v>
      </c>
      <c r="AJ147" s="1">
        <f t="shared" si="18"/>
        <v>0</v>
      </c>
      <c r="AK147" s="1">
        <f t="shared" si="18"/>
        <v>0</v>
      </c>
      <c r="AL147" s="1" t="s">
        <v>86</v>
      </c>
      <c r="AM147" s="1" t="s">
        <v>102</v>
      </c>
      <c r="AN147" s="1">
        <f t="shared" si="16"/>
        <v>0</v>
      </c>
      <c r="AO147" s="1">
        <f t="shared" si="15"/>
        <v>1</v>
      </c>
      <c r="AP147" s="1">
        <f t="shared" si="15"/>
        <v>0</v>
      </c>
      <c r="AQ147" s="1">
        <f t="shared" si="15"/>
        <v>0</v>
      </c>
      <c r="AR147" s="1">
        <f t="shared" si="15"/>
        <v>0</v>
      </c>
      <c r="AS147" s="1">
        <f t="shared" si="15"/>
        <v>0</v>
      </c>
      <c r="AT147" s="1">
        <f t="shared" ref="AT147:AT210" si="19">IFERROR(IF(FIND(SUBSTITUTE(AT$1," ",""),SUBSTITUTE($AM147," ",""))&gt;0,1,0),0)</f>
        <v>0</v>
      </c>
      <c r="AU147" s="1"/>
      <c r="AV147" s="1" t="s">
        <v>88</v>
      </c>
      <c r="AW147" s="1" t="s">
        <v>234</v>
      </c>
      <c r="BA147" s="1" t="s">
        <v>52</v>
      </c>
      <c r="BB147" s="1">
        <v>3</v>
      </c>
      <c r="BC147" s="1" t="s">
        <v>53</v>
      </c>
      <c r="BD147" s="1" t="s">
        <v>65</v>
      </c>
      <c r="BE147" s="1" t="s">
        <v>66</v>
      </c>
    </row>
    <row r="148" spans="1:57" ht="13">
      <c r="A148" s="1" t="s">
        <v>38</v>
      </c>
      <c r="B148" s="1" t="s">
        <v>41</v>
      </c>
      <c r="C148" s="1" t="s">
        <v>40</v>
      </c>
      <c r="D148" s="1" t="s">
        <v>57</v>
      </c>
      <c r="E148" s="1" t="s">
        <v>57</v>
      </c>
      <c r="F148" s="1" t="s">
        <v>57</v>
      </c>
      <c r="G148" s="1" t="s">
        <v>185</v>
      </c>
      <c r="H148" s="1">
        <f t="shared" si="17"/>
        <v>0</v>
      </c>
      <c r="I148" s="1">
        <f t="shared" si="17"/>
        <v>1</v>
      </c>
      <c r="J148" s="1">
        <f t="shared" si="17"/>
        <v>0</v>
      </c>
      <c r="K148" s="1">
        <f t="shared" si="17"/>
        <v>1</v>
      </c>
      <c r="L148" s="1">
        <f t="shared" si="17"/>
        <v>0</v>
      </c>
      <c r="M148" s="1">
        <v>4</v>
      </c>
      <c r="N148" s="1">
        <v>1</v>
      </c>
      <c r="O148" s="1">
        <v>1</v>
      </c>
      <c r="T148" s="1">
        <v>4</v>
      </c>
      <c r="X148" s="1" t="s">
        <v>334</v>
      </c>
      <c r="Y148" s="1">
        <v>8</v>
      </c>
      <c r="Z148" s="1" t="s">
        <v>44</v>
      </c>
      <c r="AA148" s="1" t="s">
        <v>61</v>
      </c>
      <c r="AB148" s="1" t="s">
        <v>46</v>
      </c>
      <c r="AC148" s="1">
        <v>1</v>
      </c>
      <c r="AD148" s="1" t="s">
        <v>47</v>
      </c>
      <c r="AE148" s="1" t="s">
        <v>140</v>
      </c>
      <c r="AF148" s="1" t="s">
        <v>128</v>
      </c>
      <c r="AG148" s="1">
        <f t="shared" si="18"/>
        <v>0</v>
      </c>
      <c r="AH148" s="1">
        <f t="shared" si="18"/>
        <v>0</v>
      </c>
      <c r="AI148" s="1">
        <f t="shared" si="18"/>
        <v>1</v>
      </c>
      <c r="AJ148" s="1">
        <f t="shared" si="18"/>
        <v>1</v>
      </c>
      <c r="AK148" s="1">
        <f t="shared" si="18"/>
        <v>0</v>
      </c>
      <c r="AL148" s="1" t="s">
        <v>50</v>
      </c>
      <c r="AN148" s="1">
        <f t="shared" si="16"/>
        <v>0</v>
      </c>
      <c r="AO148" s="1">
        <f t="shared" si="15"/>
        <v>0</v>
      </c>
      <c r="AP148" s="1">
        <f t="shared" si="15"/>
        <v>0</v>
      </c>
      <c r="AQ148" s="1">
        <f t="shared" si="15"/>
        <v>0</v>
      </c>
      <c r="AR148" s="1">
        <f t="shared" si="15"/>
        <v>0</v>
      </c>
      <c r="AS148" s="1">
        <f t="shared" si="15"/>
        <v>0</v>
      </c>
      <c r="AT148" s="1">
        <f t="shared" si="19"/>
        <v>0</v>
      </c>
      <c r="AY148" s="1" t="s">
        <v>335</v>
      </c>
      <c r="BA148" s="1" t="s">
        <v>52</v>
      </c>
      <c r="BB148" s="1">
        <v>3</v>
      </c>
      <c r="BC148" s="1" t="s">
        <v>64</v>
      </c>
      <c r="BD148" s="1" t="s">
        <v>65</v>
      </c>
      <c r="BE148" s="1" t="s">
        <v>72</v>
      </c>
    </row>
    <row r="149" spans="1:57" ht="13">
      <c r="A149" s="1" t="s">
        <v>38</v>
      </c>
      <c r="B149" s="1" t="s">
        <v>39</v>
      </c>
      <c r="C149" s="1" t="s">
        <v>41</v>
      </c>
      <c r="D149" s="1" t="s">
        <v>41</v>
      </c>
      <c r="E149" s="1" t="s">
        <v>41</v>
      </c>
      <c r="F149" s="1" t="s">
        <v>39</v>
      </c>
      <c r="G149" s="1" t="s">
        <v>117</v>
      </c>
      <c r="H149" s="1">
        <f t="shared" si="17"/>
        <v>0</v>
      </c>
      <c r="I149" s="1">
        <f t="shared" si="17"/>
        <v>1</v>
      </c>
      <c r="J149" s="1">
        <f t="shared" si="17"/>
        <v>1</v>
      </c>
      <c r="K149" s="1">
        <f t="shared" si="17"/>
        <v>0</v>
      </c>
      <c r="L149" s="1">
        <f t="shared" si="17"/>
        <v>0</v>
      </c>
      <c r="M149" s="1">
        <v>3</v>
      </c>
      <c r="N149" s="1">
        <v>5</v>
      </c>
      <c r="O149" s="1">
        <v>5</v>
      </c>
      <c r="P149" s="1">
        <v>5</v>
      </c>
      <c r="Q149" s="1">
        <v>5</v>
      </c>
      <c r="R149" s="1">
        <v>1</v>
      </c>
      <c r="S149" s="1">
        <v>1</v>
      </c>
      <c r="T149" s="1">
        <v>1</v>
      </c>
      <c r="U149" s="1">
        <v>1</v>
      </c>
      <c r="V149" s="1">
        <v>1</v>
      </c>
      <c r="X149" s="1" t="s">
        <v>338</v>
      </c>
      <c r="Y149" s="1">
        <v>8</v>
      </c>
      <c r="Z149" s="2" t="s">
        <v>82</v>
      </c>
      <c r="AA149" s="1" t="s">
        <v>45</v>
      </c>
      <c r="AB149" s="1" t="s">
        <v>46</v>
      </c>
      <c r="AC149" s="1">
        <v>3</v>
      </c>
      <c r="AD149" s="1" t="s">
        <v>62</v>
      </c>
      <c r="AE149" s="1" t="s">
        <v>48</v>
      </c>
      <c r="AF149" s="1" t="s">
        <v>175</v>
      </c>
      <c r="AG149" s="1">
        <f t="shared" si="18"/>
        <v>0</v>
      </c>
      <c r="AH149" s="1">
        <f t="shared" si="18"/>
        <v>0</v>
      </c>
      <c r="AI149" s="1">
        <f t="shared" si="18"/>
        <v>0</v>
      </c>
      <c r="AJ149" s="1">
        <f t="shared" si="18"/>
        <v>0</v>
      </c>
      <c r="AK149" s="1">
        <f t="shared" si="18"/>
        <v>1</v>
      </c>
      <c r="AL149" s="1" t="s">
        <v>86</v>
      </c>
      <c r="AM149" s="1" t="s">
        <v>87</v>
      </c>
      <c r="AN149" s="1">
        <f t="shared" si="16"/>
        <v>1</v>
      </c>
      <c r="AO149" s="1">
        <f t="shared" si="15"/>
        <v>1</v>
      </c>
      <c r="AP149" s="1">
        <f t="shared" si="15"/>
        <v>0</v>
      </c>
      <c r="AQ149" s="1">
        <f t="shared" si="15"/>
        <v>0</v>
      </c>
      <c r="AR149" s="1">
        <f t="shared" si="15"/>
        <v>1</v>
      </c>
      <c r="AS149" s="1">
        <f t="shared" si="15"/>
        <v>0</v>
      </c>
      <c r="AT149" s="1">
        <f t="shared" si="19"/>
        <v>0</v>
      </c>
      <c r="AU149" s="1"/>
      <c r="AV149" s="1" t="s">
        <v>88</v>
      </c>
      <c r="AW149" s="1" t="s">
        <v>287</v>
      </c>
      <c r="BA149" s="1" t="s">
        <v>52</v>
      </c>
      <c r="BB149" s="1">
        <v>3</v>
      </c>
      <c r="BC149" s="1" t="s">
        <v>53</v>
      </c>
      <c r="BD149" s="1" t="s">
        <v>54</v>
      </c>
      <c r="BE149" s="1" t="s">
        <v>55</v>
      </c>
    </row>
    <row r="150" spans="1:57" ht="13">
      <c r="A150" s="1" t="s">
        <v>38</v>
      </c>
      <c r="B150" s="1" t="s">
        <v>39</v>
      </c>
      <c r="C150" s="1" t="s">
        <v>67</v>
      </c>
      <c r="D150" s="1" t="s">
        <v>67</v>
      </c>
      <c r="E150" s="1" t="s">
        <v>41</v>
      </c>
      <c r="F150" s="1" t="s">
        <v>39</v>
      </c>
      <c r="G150" s="1" t="s">
        <v>42</v>
      </c>
      <c r="H150" s="1">
        <f t="shared" si="17"/>
        <v>0</v>
      </c>
      <c r="I150" s="1">
        <f t="shared" si="17"/>
        <v>1</v>
      </c>
      <c r="J150" s="1">
        <f t="shared" si="17"/>
        <v>1</v>
      </c>
      <c r="K150" s="1">
        <f t="shared" si="17"/>
        <v>0</v>
      </c>
      <c r="L150" s="1">
        <f t="shared" si="17"/>
        <v>0</v>
      </c>
      <c r="M150" s="1">
        <v>3</v>
      </c>
      <c r="N150" s="1">
        <v>5</v>
      </c>
      <c r="O150" s="1">
        <v>3</v>
      </c>
      <c r="P150" s="1">
        <v>2</v>
      </c>
      <c r="Q150" s="1">
        <v>5</v>
      </c>
      <c r="R150" s="1">
        <v>1</v>
      </c>
      <c r="S150" s="1">
        <v>1</v>
      </c>
      <c r="T150" s="1">
        <v>1</v>
      </c>
      <c r="U150" s="1">
        <v>1</v>
      </c>
      <c r="V150" s="1">
        <v>1</v>
      </c>
      <c r="X150" s="1" t="s">
        <v>339</v>
      </c>
      <c r="Y150" s="1">
        <v>9</v>
      </c>
      <c r="Z150" s="1" t="s">
        <v>84</v>
      </c>
      <c r="AA150" s="1" t="s">
        <v>45</v>
      </c>
      <c r="AB150" s="1" t="s">
        <v>46</v>
      </c>
      <c r="AC150" s="1">
        <v>3</v>
      </c>
      <c r="AD150" s="1" t="s">
        <v>62</v>
      </c>
      <c r="AE150" s="1" t="s">
        <v>70</v>
      </c>
      <c r="AF150" s="1" t="s">
        <v>226</v>
      </c>
      <c r="AG150" s="1">
        <f t="shared" si="18"/>
        <v>1</v>
      </c>
      <c r="AH150" s="1">
        <f t="shared" si="18"/>
        <v>1</v>
      </c>
      <c r="AI150" s="1">
        <f t="shared" si="18"/>
        <v>0</v>
      </c>
      <c r="AJ150" s="1">
        <f t="shared" si="18"/>
        <v>0</v>
      </c>
      <c r="AK150" s="1">
        <f t="shared" si="18"/>
        <v>0</v>
      </c>
      <c r="AL150" s="1" t="s">
        <v>86</v>
      </c>
      <c r="AM150" s="1" t="s">
        <v>191</v>
      </c>
      <c r="AN150" s="1">
        <f t="shared" si="16"/>
        <v>1</v>
      </c>
      <c r="AO150" s="1">
        <f t="shared" si="15"/>
        <v>1</v>
      </c>
      <c r="AP150" s="1">
        <f t="shared" si="15"/>
        <v>1</v>
      </c>
      <c r="AQ150" s="1">
        <f t="shared" si="15"/>
        <v>0</v>
      </c>
      <c r="AR150" s="1">
        <f t="shared" si="15"/>
        <v>1</v>
      </c>
      <c r="AS150" s="1">
        <f t="shared" si="15"/>
        <v>0</v>
      </c>
      <c r="AT150" s="1">
        <f t="shared" si="19"/>
        <v>0</v>
      </c>
      <c r="AU150" s="1"/>
      <c r="AV150" s="1" t="s">
        <v>88</v>
      </c>
      <c r="AW150" s="1" t="s">
        <v>173</v>
      </c>
      <c r="BA150" s="1" t="s">
        <v>52</v>
      </c>
      <c r="BB150" s="1">
        <v>3</v>
      </c>
      <c r="BC150" s="1" t="s">
        <v>53</v>
      </c>
      <c r="BD150" s="1" t="s">
        <v>65</v>
      </c>
      <c r="BE150" s="1" t="s">
        <v>66</v>
      </c>
    </row>
    <row r="151" spans="1:57" ht="13">
      <c r="A151" s="1" t="s">
        <v>38</v>
      </c>
      <c r="B151" s="1" t="s">
        <v>39</v>
      </c>
      <c r="C151" s="1" t="s">
        <v>41</v>
      </c>
      <c r="D151" s="1" t="s">
        <v>40</v>
      </c>
      <c r="E151" s="1" t="s">
        <v>41</v>
      </c>
      <c r="F151" s="1" t="s">
        <v>41</v>
      </c>
      <c r="G151" s="1" t="s">
        <v>42</v>
      </c>
      <c r="H151" s="1">
        <f t="shared" si="17"/>
        <v>0</v>
      </c>
      <c r="I151" s="1">
        <f t="shared" si="17"/>
        <v>1</v>
      </c>
      <c r="J151" s="1">
        <f t="shared" si="17"/>
        <v>1</v>
      </c>
      <c r="K151" s="1">
        <f t="shared" si="17"/>
        <v>0</v>
      </c>
      <c r="L151" s="1">
        <f t="shared" si="17"/>
        <v>0</v>
      </c>
      <c r="M151" s="1">
        <v>3</v>
      </c>
      <c r="N151" s="1">
        <v>5</v>
      </c>
      <c r="O151" s="1">
        <v>5</v>
      </c>
      <c r="P151" s="1">
        <v>1</v>
      </c>
      <c r="Q151" s="1">
        <v>3</v>
      </c>
      <c r="R151" s="1">
        <v>1</v>
      </c>
      <c r="S151" s="1">
        <v>1</v>
      </c>
      <c r="T151" s="1">
        <v>1</v>
      </c>
      <c r="U151" s="1">
        <v>1</v>
      </c>
      <c r="V151" s="1">
        <v>2</v>
      </c>
      <c r="X151" s="1" t="s">
        <v>346</v>
      </c>
      <c r="Y151" s="1">
        <v>7</v>
      </c>
      <c r="Z151" s="1" t="s">
        <v>44</v>
      </c>
      <c r="AA151" s="1" t="s">
        <v>61</v>
      </c>
      <c r="AB151" s="1" t="s">
        <v>46</v>
      </c>
      <c r="AC151" s="1">
        <v>4</v>
      </c>
      <c r="AD151" s="1" t="s">
        <v>62</v>
      </c>
      <c r="AE151" s="1" t="s">
        <v>74</v>
      </c>
      <c r="AF151" s="1" t="s">
        <v>94</v>
      </c>
      <c r="AG151" s="1">
        <f t="shared" si="18"/>
        <v>1</v>
      </c>
      <c r="AH151" s="1">
        <f t="shared" si="18"/>
        <v>0</v>
      </c>
      <c r="AI151" s="1">
        <f t="shared" si="18"/>
        <v>0</v>
      </c>
      <c r="AJ151" s="1">
        <f t="shared" si="18"/>
        <v>0</v>
      </c>
      <c r="AK151" s="1">
        <f t="shared" si="18"/>
        <v>0</v>
      </c>
      <c r="AL151" s="1" t="s">
        <v>86</v>
      </c>
      <c r="AM151" s="1" t="s">
        <v>347</v>
      </c>
      <c r="AN151" s="1">
        <f t="shared" si="16"/>
        <v>0</v>
      </c>
      <c r="AO151" s="1">
        <f t="shared" si="15"/>
        <v>0</v>
      </c>
      <c r="AP151" s="1">
        <f t="shared" si="15"/>
        <v>1</v>
      </c>
      <c r="AQ151" s="1">
        <f t="shared" si="15"/>
        <v>0</v>
      </c>
      <c r="AR151" s="1">
        <f t="shared" si="15"/>
        <v>0</v>
      </c>
      <c r="AS151" s="1">
        <f t="shared" si="15"/>
        <v>0</v>
      </c>
      <c r="AT151" s="1">
        <f t="shared" si="19"/>
        <v>0</v>
      </c>
      <c r="AU151" s="1"/>
      <c r="AV151" s="1" t="s">
        <v>88</v>
      </c>
      <c r="AW151" s="1" t="s">
        <v>161</v>
      </c>
      <c r="BA151" s="1" t="s">
        <v>52</v>
      </c>
      <c r="BB151" s="1">
        <v>3</v>
      </c>
      <c r="BC151" s="1" t="s">
        <v>53</v>
      </c>
      <c r="BD151" s="1" t="s">
        <v>65</v>
      </c>
      <c r="BE151" s="1" t="s">
        <v>66</v>
      </c>
    </row>
    <row r="152" spans="1:57" ht="13">
      <c r="A152" s="1" t="s">
        <v>38</v>
      </c>
      <c r="B152" s="1" t="s">
        <v>39</v>
      </c>
      <c r="C152" s="1" t="s">
        <v>40</v>
      </c>
      <c r="D152" s="1" t="s">
        <v>41</v>
      </c>
      <c r="E152" s="1" t="s">
        <v>40</v>
      </c>
      <c r="F152" s="1" t="s">
        <v>39</v>
      </c>
      <c r="G152" s="1" t="s">
        <v>99</v>
      </c>
      <c r="H152" s="1">
        <f t="shared" si="17"/>
        <v>0</v>
      </c>
      <c r="I152" s="1">
        <f t="shared" si="17"/>
        <v>0</v>
      </c>
      <c r="J152" s="1">
        <f t="shared" si="17"/>
        <v>1</v>
      </c>
      <c r="K152" s="1">
        <f t="shared" si="17"/>
        <v>0</v>
      </c>
      <c r="L152" s="1">
        <f t="shared" si="17"/>
        <v>0</v>
      </c>
      <c r="M152" s="1">
        <v>5</v>
      </c>
      <c r="N152" s="1">
        <v>5</v>
      </c>
      <c r="O152" s="1">
        <v>5</v>
      </c>
      <c r="P152" s="1">
        <v>2</v>
      </c>
      <c r="Q152" s="1">
        <v>4</v>
      </c>
      <c r="R152" s="1">
        <v>1</v>
      </c>
      <c r="S152" s="1">
        <v>1</v>
      </c>
      <c r="T152" s="1">
        <v>1</v>
      </c>
      <c r="U152" s="1">
        <v>1</v>
      </c>
      <c r="V152" s="1">
        <v>1</v>
      </c>
      <c r="X152" s="1" t="s">
        <v>348</v>
      </c>
      <c r="Y152" s="1">
        <v>7</v>
      </c>
      <c r="Z152" s="1" t="s">
        <v>91</v>
      </c>
      <c r="AA152" s="1" t="s">
        <v>45</v>
      </c>
      <c r="AB152" s="1" t="s">
        <v>46</v>
      </c>
      <c r="AC152" s="1">
        <v>3</v>
      </c>
      <c r="AD152" s="1" t="s">
        <v>62</v>
      </c>
      <c r="AE152" s="1" t="s">
        <v>48</v>
      </c>
      <c r="AF152" s="1" t="s">
        <v>63</v>
      </c>
      <c r="AG152" s="1">
        <f t="shared" si="18"/>
        <v>0</v>
      </c>
      <c r="AH152" s="1">
        <f t="shared" si="18"/>
        <v>0</v>
      </c>
      <c r="AI152" s="1">
        <f t="shared" si="18"/>
        <v>0</v>
      </c>
      <c r="AJ152" s="1">
        <f t="shared" si="18"/>
        <v>1</v>
      </c>
      <c r="AK152" s="1">
        <f t="shared" si="18"/>
        <v>0</v>
      </c>
      <c r="AL152" s="1" t="s">
        <v>86</v>
      </c>
      <c r="AM152" s="1" t="s">
        <v>107</v>
      </c>
      <c r="AN152" s="1">
        <f t="shared" si="16"/>
        <v>1</v>
      </c>
      <c r="AO152" s="1">
        <f t="shared" si="15"/>
        <v>0</v>
      </c>
      <c r="AP152" s="1">
        <f t="shared" si="15"/>
        <v>0</v>
      </c>
      <c r="AQ152" s="1">
        <f t="shared" si="15"/>
        <v>0</v>
      </c>
      <c r="AR152" s="1">
        <f t="shared" si="15"/>
        <v>1</v>
      </c>
      <c r="AS152" s="1">
        <f t="shared" si="15"/>
        <v>0</v>
      </c>
      <c r="AT152" s="1">
        <f t="shared" si="19"/>
        <v>0</v>
      </c>
      <c r="AU152" s="1"/>
      <c r="AV152" s="1" t="s">
        <v>88</v>
      </c>
      <c r="AW152" s="1" t="s">
        <v>176</v>
      </c>
      <c r="BA152" s="1" t="s">
        <v>52</v>
      </c>
      <c r="BB152" s="1">
        <v>3</v>
      </c>
      <c r="BC152" s="1" t="s">
        <v>53</v>
      </c>
      <c r="BD152" s="1" t="s">
        <v>65</v>
      </c>
      <c r="BE152" s="1" t="s">
        <v>55</v>
      </c>
    </row>
    <row r="153" spans="1:57" ht="13">
      <c r="A153" s="1" t="s">
        <v>38</v>
      </c>
      <c r="B153" s="1" t="s">
        <v>39</v>
      </c>
      <c r="C153" s="1" t="s">
        <v>40</v>
      </c>
      <c r="D153" s="1" t="s">
        <v>40</v>
      </c>
      <c r="E153" s="1" t="s">
        <v>40</v>
      </c>
      <c r="F153" s="1" t="s">
        <v>41</v>
      </c>
      <c r="G153" s="1" t="s">
        <v>188</v>
      </c>
      <c r="H153" s="1">
        <f t="shared" si="17"/>
        <v>0</v>
      </c>
      <c r="I153" s="1">
        <f t="shared" si="17"/>
        <v>0</v>
      </c>
      <c r="J153" s="1">
        <f t="shared" si="17"/>
        <v>1</v>
      </c>
      <c r="K153" s="1">
        <f t="shared" si="17"/>
        <v>1</v>
      </c>
      <c r="L153" s="1">
        <f t="shared" si="17"/>
        <v>0</v>
      </c>
      <c r="M153" s="1">
        <v>3</v>
      </c>
      <c r="N153" s="1">
        <v>4</v>
      </c>
      <c r="O153" s="1">
        <v>3</v>
      </c>
      <c r="P153" s="1">
        <v>1</v>
      </c>
      <c r="Q153" s="1">
        <v>2</v>
      </c>
      <c r="R153" s="1">
        <v>1</v>
      </c>
      <c r="S153" s="1">
        <v>1</v>
      </c>
      <c r="T153" s="1">
        <v>1</v>
      </c>
      <c r="U153" s="1">
        <v>1</v>
      </c>
      <c r="V153" s="1">
        <v>1</v>
      </c>
      <c r="X153" s="1" t="s">
        <v>349</v>
      </c>
      <c r="Y153" s="1">
        <v>8</v>
      </c>
      <c r="Z153" s="2" t="s">
        <v>82</v>
      </c>
      <c r="AA153" s="1" t="s">
        <v>61</v>
      </c>
      <c r="AB153" s="1" t="s">
        <v>46</v>
      </c>
      <c r="AC153" s="1">
        <v>3</v>
      </c>
      <c r="AD153" s="1" t="s">
        <v>62</v>
      </c>
      <c r="AE153" s="1" t="s">
        <v>350</v>
      </c>
      <c r="AF153" s="1" t="s">
        <v>351</v>
      </c>
      <c r="AG153" s="1">
        <f t="shared" si="18"/>
        <v>1</v>
      </c>
      <c r="AH153" s="1">
        <f t="shared" si="18"/>
        <v>0</v>
      </c>
      <c r="AI153" s="1">
        <f t="shared" si="18"/>
        <v>0</v>
      </c>
      <c r="AJ153" s="1">
        <f t="shared" si="18"/>
        <v>1</v>
      </c>
      <c r="AK153" s="1">
        <f t="shared" si="18"/>
        <v>0</v>
      </c>
      <c r="AL153" s="1" t="s">
        <v>86</v>
      </c>
      <c r="AM153" s="1" t="s">
        <v>145</v>
      </c>
      <c r="AN153" s="1">
        <f t="shared" si="16"/>
        <v>0</v>
      </c>
      <c r="AO153" s="1">
        <f t="shared" si="15"/>
        <v>0</v>
      </c>
      <c r="AP153" s="1">
        <f t="shared" si="15"/>
        <v>0</v>
      </c>
      <c r="AQ153" s="1">
        <f t="shared" si="15"/>
        <v>0</v>
      </c>
      <c r="AR153" s="1">
        <f t="shared" si="15"/>
        <v>1</v>
      </c>
      <c r="AS153" s="1">
        <f t="shared" si="15"/>
        <v>0</v>
      </c>
      <c r="AT153" s="1">
        <f t="shared" si="19"/>
        <v>0</v>
      </c>
      <c r="AU153" s="1"/>
      <c r="AV153" s="1" t="s">
        <v>88</v>
      </c>
      <c r="AW153" s="1" t="s">
        <v>352</v>
      </c>
      <c r="BA153" s="1" t="s">
        <v>260</v>
      </c>
      <c r="BB153" s="1">
        <v>4</v>
      </c>
      <c r="BC153" s="1" t="s">
        <v>53</v>
      </c>
      <c r="BD153" s="1" t="s">
        <v>65</v>
      </c>
      <c r="BE153" s="1" t="s">
        <v>243</v>
      </c>
    </row>
    <row r="154" spans="1:57" ht="13">
      <c r="A154" s="1" t="s">
        <v>38</v>
      </c>
      <c r="B154" s="1" t="s">
        <v>39</v>
      </c>
      <c r="C154" s="1" t="s">
        <v>40</v>
      </c>
      <c r="D154" s="1" t="s">
        <v>40</v>
      </c>
      <c r="E154" s="1" t="s">
        <v>40</v>
      </c>
      <c r="F154" s="1" t="s">
        <v>67</v>
      </c>
      <c r="G154" s="1" t="s">
        <v>99</v>
      </c>
      <c r="H154" s="1">
        <f t="shared" si="17"/>
        <v>0</v>
      </c>
      <c r="I154" s="1">
        <f t="shared" si="17"/>
        <v>0</v>
      </c>
      <c r="J154" s="1">
        <f t="shared" si="17"/>
        <v>1</v>
      </c>
      <c r="K154" s="1">
        <f t="shared" si="17"/>
        <v>0</v>
      </c>
      <c r="L154" s="1">
        <f t="shared" si="17"/>
        <v>0</v>
      </c>
      <c r="M154" s="1">
        <v>5</v>
      </c>
      <c r="N154" s="1">
        <v>4</v>
      </c>
      <c r="O154" s="1">
        <v>2</v>
      </c>
      <c r="P154" s="1">
        <v>1</v>
      </c>
      <c r="Q154" s="1">
        <v>5</v>
      </c>
      <c r="R154" s="1">
        <v>3</v>
      </c>
      <c r="S154" s="1">
        <v>3</v>
      </c>
      <c r="T154" s="1">
        <v>1</v>
      </c>
      <c r="U154" s="1">
        <v>1</v>
      </c>
      <c r="V154" s="1">
        <v>2</v>
      </c>
      <c r="X154" s="1" t="s">
        <v>354</v>
      </c>
      <c r="Y154" s="1">
        <v>6</v>
      </c>
      <c r="Z154" s="1" t="s">
        <v>44</v>
      </c>
      <c r="AA154" s="1" t="s">
        <v>61</v>
      </c>
      <c r="AB154" s="1" t="s">
        <v>46</v>
      </c>
      <c r="AC154" s="1">
        <v>2</v>
      </c>
      <c r="AD154" s="1" t="s">
        <v>47</v>
      </c>
      <c r="AE154" s="1" t="s">
        <v>70</v>
      </c>
      <c r="AF154" s="1" t="s">
        <v>49</v>
      </c>
      <c r="AG154" s="1">
        <f t="shared" si="18"/>
        <v>0</v>
      </c>
      <c r="AH154" s="1">
        <f t="shared" si="18"/>
        <v>0</v>
      </c>
      <c r="AI154" s="1">
        <f t="shared" si="18"/>
        <v>0</v>
      </c>
      <c r="AJ154" s="1">
        <f t="shared" si="18"/>
        <v>1</v>
      </c>
      <c r="AK154" s="1">
        <f t="shared" si="18"/>
        <v>1</v>
      </c>
      <c r="AL154" s="1" t="s">
        <v>50</v>
      </c>
      <c r="AN154" s="1">
        <f t="shared" si="16"/>
        <v>0</v>
      </c>
      <c r="AO154" s="1">
        <f t="shared" si="15"/>
        <v>0</v>
      </c>
      <c r="AP154" s="1">
        <f t="shared" si="15"/>
        <v>0</v>
      </c>
      <c r="AQ154" s="1">
        <f t="shared" si="15"/>
        <v>0</v>
      </c>
      <c r="AR154" s="1">
        <f t="shared" si="15"/>
        <v>0</v>
      </c>
      <c r="AS154" s="1">
        <f t="shared" si="15"/>
        <v>0</v>
      </c>
      <c r="AT154" s="1">
        <f t="shared" si="19"/>
        <v>0</v>
      </c>
      <c r="AY154" s="1" t="s">
        <v>71</v>
      </c>
      <c r="BA154" s="1" t="s">
        <v>260</v>
      </c>
      <c r="BB154" s="1">
        <v>4</v>
      </c>
      <c r="BC154" s="1" t="s">
        <v>64</v>
      </c>
      <c r="BD154" s="1" t="s">
        <v>65</v>
      </c>
      <c r="BE154" s="1" t="s">
        <v>77</v>
      </c>
    </row>
    <row r="155" spans="1:57" ht="13">
      <c r="A155" s="1" t="s">
        <v>38</v>
      </c>
      <c r="B155" s="1" t="s">
        <v>39</v>
      </c>
      <c r="C155" s="1" t="s">
        <v>41</v>
      </c>
      <c r="D155" s="1" t="s">
        <v>40</v>
      </c>
      <c r="E155" s="1" t="s">
        <v>40</v>
      </c>
      <c r="F155" s="1" t="s">
        <v>41</v>
      </c>
      <c r="G155" s="1" t="s">
        <v>58</v>
      </c>
      <c r="H155" s="1">
        <f t="shared" si="17"/>
        <v>0</v>
      </c>
      <c r="I155" s="1">
        <f t="shared" si="17"/>
        <v>1</v>
      </c>
      <c r="J155" s="1">
        <f t="shared" si="17"/>
        <v>0</v>
      </c>
      <c r="K155" s="1">
        <f t="shared" si="17"/>
        <v>0</v>
      </c>
      <c r="L155" s="1">
        <f t="shared" si="17"/>
        <v>0</v>
      </c>
      <c r="M155" s="1">
        <v>4</v>
      </c>
      <c r="N155" s="1">
        <v>5</v>
      </c>
      <c r="O155" s="1">
        <v>5</v>
      </c>
      <c r="P155" s="1">
        <v>1</v>
      </c>
      <c r="Q155" s="1">
        <v>5</v>
      </c>
      <c r="R155" s="1">
        <v>1</v>
      </c>
      <c r="S155" s="1">
        <v>1</v>
      </c>
      <c r="T155" s="1">
        <v>1</v>
      </c>
      <c r="U155" s="1">
        <v>1</v>
      </c>
      <c r="V155" s="1">
        <v>1</v>
      </c>
      <c r="X155" s="1" t="s">
        <v>355</v>
      </c>
      <c r="Y155" s="1">
        <v>8</v>
      </c>
      <c r="Z155" s="1" t="s">
        <v>91</v>
      </c>
      <c r="AA155" s="1" t="s">
        <v>45</v>
      </c>
      <c r="AB155" s="1" t="s">
        <v>93</v>
      </c>
      <c r="AC155" s="1">
        <v>3</v>
      </c>
      <c r="AD155" s="1" t="s">
        <v>62</v>
      </c>
      <c r="AE155" s="1" t="s">
        <v>70</v>
      </c>
      <c r="AF155" s="1" t="s">
        <v>158</v>
      </c>
      <c r="AG155" s="1">
        <f t="shared" si="18"/>
        <v>0</v>
      </c>
      <c r="AH155" s="1">
        <f t="shared" si="18"/>
        <v>1</v>
      </c>
      <c r="AI155" s="1">
        <f t="shared" si="18"/>
        <v>0</v>
      </c>
      <c r="AJ155" s="1">
        <f t="shared" si="18"/>
        <v>0</v>
      </c>
      <c r="AK155" s="1">
        <f t="shared" si="18"/>
        <v>0</v>
      </c>
      <c r="AL155" s="1" t="s">
        <v>50</v>
      </c>
      <c r="AN155" s="1">
        <f t="shared" si="16"/>
        <v>0</v>
      </c>
      <c r="AO155" s="1">
        <f t="shared" si="15"/>
        <v>0</v>
      </c>
      <c r="AP155" s="1">
        <f t="shared" si="15"/>
        <v>0</v>
      </c>
      <c r="AQ155" s="1">
        <f t="shared" si="15"/>
        <v>0</v>
      </c>
      <c r="AR155" s="1">
        <f t="shared" si="15"/>
        <v>0</v>
      </c>
      <c r="AS155" s="1">
        <f t="shared" si="15"/>
        <v>0</v>
      </c>
      <c r="AT155" s="1">
        <f t="shared" si="19"/>
        <v>0</v>
      </c>
      <c r="AY155" s="1" t="s">
        <v>71</v>
      </c>
      <c r="BA155" s="1" t="s">
        <v>52</v>
      </c>
      <c r="BB155" s="1">
        <v>3</v>
      </c>
      <c r="BC155" s="1" t="s">
        <v>64</v>
      </c>
      <c r="BD155" s="1" t="s">
        <v>65</v>
      </c>
      <c r="BE155" s="1" t="s">
        <v>66</v>
      </c>
    </row>
    <row r="156" spans="1:57" ht="13">
      <c r="A156" s="1" t="s">
        <v>38</v>
      </c>
      <c r="B156" s="1" t="s">
        <v>39</v>
      </c>
      <c r="C156" s="1" t="s">
        <v>40</v>
      </c>
      <c r="D156" s="1" t="s">
        <v>41</v>
      </c>
      <c r="E156" s="1" t="s">
        <v>41</v>
      </c>
      <c r="F156" s="1" t="s">
        <v>40</v>
      </c>
      <c r="G156" s="1" t="s">
        <v>58</v>
      </c>
      <c r="H156" s="1">
        <f t="shared" si="17"/>
        <v>0</v>
      </c>
      <c r="I156" s="1">
        <f t="shared" si="17"/>
        <v>1</v>
      </c>
      <c r="J156" s="1">
        <f t="shared" si="17"/>
        <v>0</v>
      </c>
      <c r="K156" s="1">
        <f t="shared" si="17"/>
        <v>0</v>
      </c>
      <c r="L156" s="1">
        <f t="shared" si="17"/>
        <v>0</v>
      </c>
      <c r="M156" s="1">
        <v>2</v>
      </c>
      <c r="N156" s="1">
        <v>5</v>
      </c>
      <c r="O156" s="1">
        <v>4</v>
      </c>
      <c r="P156" s="1">
        <v>1</v>
      </c>
      <c r="Q156" s="1">
        <v>5</v>
      </c>
      <c r="R156" s="1">
        <v>1</v>
      </c>
      <c r="S156" s="1">
        <v>1</v>
      </c>
      <c r="T156" s="1">
        <v>1</v>
      </c>
      <c r="U156" s="1">
        <v>1</v>
      </c>
      <c r="V156" s="1">
        <v>1</v>
      </c>
      <c r="X156" s="1" t="s">
        <v>357</v>
      </c>
      <c r="Y156" s="1">
        <v>2</v>
      </c>
      <c r="Z156" s="1" t="s">
        <v>44</v>
      </c>
      <c r="AA156" s="1" t="s">
        <v>61</v>
      </c>
      <c r="AB156" s="1" t="s">
        <v>358</v>
      </c>
      <c r="AC156" s="1">
        <v>2</v>
      </c>
      <c r="AD156" s="1" t="s">
        <v>47</v>
      </c>
      <c r="AE156" s="1" t="s">
        <v>48</v>
      </c>
      <c r="AF156" s="1" t="s">
        <v>63</v>
      </c>
      <c r="AG156" s="1">
        <f t="shared" si="18"/>
        <v>0</v>
      </c>
      <c r="AH156" s="1">
        <f t="shared" si="18"/>
        <v>0</v>
      </c>
      <c r="AI156" s="1">
        <f t="shared" si="18"/>
        <v>0</v>
      </c>
      <c r="AJ156" s="1">
        <f t="shared" si="18"/>
        <v>1</v>
      </c>
      <c r="AK156" s="1">
        <f t="shared" si="18"/>
        <v>0</v>
      </c>
      <c r="AL156" s="1" t="s">
        <v>50</v>
      </c>
      <c r="AN156" s="1">
        <f t="shared" si="16"/>
        <v>0</v>
      </c>
      <c r="AO156" s="1">
        <f t="shared" si="15"/>
        <v>0</v>
      </c>
      <c r="AP156" s="1">
        <f t="shared" si="15"/>
        <v>0</v>
      </c>
      <c r="AQ156" s="1">
        <f t="shared" si="15"/>
        <v>0</v>
      </c>
      <c r="AR156" s="1">
        <f t="shared" si="15"/>
        <v>0</v>
      </c>
      <c r="AS156" s="1">
        <f t="shared" si="15"/>
        <v>0</v>
      </c>
      <c r="AT156" s="1">
        <f t="shared" si="19"/>
        <v>0</v>
      </c>
      <c r="AY156" s="1" t="s">
        <v>71</v>
      </c>
      <c r="BA156" s="1" t="s">
        <v>184</v>
      </c>
      <c r="BB156" s="1">
        <v>5</v>
      </c>
      <c r="BC156" s="1" t="s">
        <v>53</v>
      </c>
      <c r="BD156" s="1" t="s">
        <v>268</v>
      </c>
      <c r="BE156" s="1" t="s">
        <v>66</v>
      </c>
    </row>
    <row r="157" spans="1:57" ht="13">
      <c r="A157" s="1" t="s">
        <v>38</v>
      </c>
      <c r="B157" s="1" t="s">
        <v>39</v>
      </c>
      <c r="C157" s="1" t="s">
        <v>41</v>
      </c>
      <c r="D157" s="1" t="s">
        <v>40</v>
      </c>
      <c r="E157" s="1" t="s">
        <v>39</v>
      </c>
      <c r="F157" s="1" t="s">
        <v>39</v>
      </c>
      <c r="G157" s="1" t="s">
        <v>42</v>
      </c>
      <c r="H157" s="1">
        <f t="shared" si="17"/>
        <v>0</v>
      </c>
      <c r="I157" s="1">
        <f t="shared" si="17"/>
        <v>1</v>
      </c>
      <c r="J157" s="1">
        <f t="shared" si="17"/>
        <v>1</v>
      </c>
      <c r="K157" s="1">
        <f t="shared" si="17"/>
        <v>0</v>
      </c>
      <c r="L157" s="1">
        <f t="shared" si="17"/>
        <v>0</v>
      </c>
      <c r="M157" s="1">
        <v>5</v>
      </c>
      <c r="N157" s="1">
        <v>4</v>
      </c>
      <c r="O157" s="1">
        <v>3</v>
      </c>
      <c r="P157" s="1">
        <v>1</v>
      </c>
      <c r="Q157" s="1">
        <v>2</v>
      </c>
      <c r="R157" s="1">
        <v>1</v>
      </c>
      <c r="S157" s="1">
        <v>1</v>
      </c>
      <c r="T157" s="1">
        <v>5</v>
      </c>
      <c r="U157" s="1">
        <v>1</v>
      </c>
      <c r="V157" s="1">
        <v>1</v>
      </c>
      <c r="X157" s="1" t="s">
        <v>361</v>
      </c>
      <c r="Y157" s="1">
        <v>9</v>
      </c>
      <c r="Z157" s="1" t="s">
        <v>84</v>
      </c>
      <c r="AA157" s="1" t="s">
        <v>45</v>
      </c>
      <c r="AB157" s="1" t="s">
        <v>46</v>
      </c>
      <c r="AC157" s="1">
        <v>3</v>
      </c>
      <c r="AD157" s="1" t="s">
        <v>62</v>
      </c>
      <c r="AE157" s="1" t="s">
        <v>70</v>
      </c>
      <c r="AF157" s="1" t="s">
        <v>362</v>
      </c>
      <c r="AG157" s="1">
        <f t="shared" si="18"/>
        <v>1</v>
      </c>
      <c r="AH157" s="1">
        <f t="shared" si="18"/>
        <v>1</v>
      </c>
      <c r="AI157" s="1">
        <f t="shared" si="18"/>
        <v>0</v>
      </c>
      <c r="AJ157" s="1">
        <f t="shared" si="18"/>
        <v>1</v>
      </c>
      <c r="AK157" s="1">
        <f t="shared" si="18"/>
        <v>0</v>
      </c>
      <c r="AL157" s="1" t="s">
        <v>75</v>
      </c>
      <c r="AN157" s="1">
        <f t="shared" si="16"/>
        <v>0</v>
      </c>
      <c r="AO157" s="1">
        <f t="shared" si="15"/>
        <v>0</v>
      </c>
      <c r="AP157" s="1">
        <f t="shared" si="15"/>
        <v>0</v>
      </c>
      <c r="AQ157" s="1">
        <f t="shared" si="15"/>
        <v>0</v>
      </c>
      <c r="AR157" s="1">
        <f t="shared" si="15"/>
        <v>0</v>
      </c>
      <c r="AS157" s="1">
        <f t="shared" si="15"/>
        <v>0</v>
      </c>
      <c r="AT157" s="1">
        <f t="shared" si="19"/>
        <v>0</v>
      </c>
      <c r="AY157" s="1" t="s">
        <v>76</v>
      </c>
      <c r="BA157" s="1" t="s">
        <v>52</v>
      </c>
      <c r="BB157" s="1">
        <v>3</v>
      </c>
      <c r="BC157" s="1" t="s">
        <v>64</v>
      </c>
      <c r="BD157" s="1" t="s">
        <v>268</v>
      </c>
      <c r="BE157" s="1" t="s">
        <v>77</v>
      </c>
    </row>
    <row r="158" spans="1:57" ht="13">
      <c r="A158" s="1" t="s">
        <v>38</v>
      </c>
      <c r="B158" s="1" t="s">
        <v>39</v>
      </c>
      <c r="C158" s="1" t="s">
        <v>41</v>
      </c>
      <c r="D158" s="1" t="s">
        <v>57</v>
      </c>
      <c r="E158" s="1" t="s">
        <v>57</v>
      </c>
      <c r="F158" s="1" t="s">
        <v>41</v>
      </c>
      <c r="G158" s="1" t="s">
        <v>68</v>
      </c>
      <c r="H158" s="1">
        <f t="shared" si="17"/>
        <v>0</v>
      </c>
      <c r="I158" s="1">
        <f t="shared" si="17"/>
        <v>1</v>
      </c>
      <c r="J158" s="1">
        <f t="shared" si="17"/>
        <v>1</v>
      </c>
      <c r="K158" s="1">
        <f t="shared" si="17"/>
        <v>1</v>
      </c>
      <c r="L158" s="1">
        <f t="shared" si="17"/>
        <v>0</v>
      </c>
      <c r="M158" s="1">
        <v>5</v>
      </c>
      <c r="N158" s="1">
        <v>4</v>
      </c>
      <c r="O158" s="1">
        <v>4</v>
      </c>
      <c r="P158" s="1">
        <v>1</v>
      </c>
      <c r="Q158" s="1">
        <v>4</v>
      </c>
      <c r="R158" s="1">
        <v>1</v>
      </c>
      <c r="S158" s="1">
        <v>1</v>
      </c>
      <c r="T158" s="1">
        <v>1</v>
      </c>
      <c r="U158" s="1">
        <v>1</v>
      </c>
      <c r="V158" s="1">
        <v>1</v>
      </c>
      <c r="X158" s="1" t="s">
        <v>372</v>
      </c>
      <c r="Y158" s="1">
        <v>7</v>
      </c>
      <c r="Z158" s="2" t="s">
        <v>82</v>
      </c>
      <c r="AA158" s="1" t="s">
        <v>45</v>
      </c>
      <c r="AB158" s="1" t="s">
        <v>46</v>
      </c>
      <c r="AC158" s="1">
        <v>2</v>
      </c>
      <c r="AD158" s="1" t="s">
        <v>62</v>
      </c>
      <c r="AE158" s="1" t="s">
        <v>48</v>
      </c>
      <c r="AF158" s="1" t="s">
        <v>49</v>
      </c>
      <c r="AG158" s="1">
        <f t="shared" si="18"/>
        <v>0</v>
      </c>
      <c r="AH158" s="1">
        <f t="shared" si="18"/>
        <v>0</v>
      </c>
      <c r="AI158" s="1">
        <f t="shared" si="18"/>
        <v>0</v>
      </c>
      <c r="AJ158" s="1">
        <f t="shared" si="18"/>
        <v>1</v>
      </c>
      <c r="AK158" s="1">
        <f t="shared" si="18"/>
        <v>1</v>
      </c>
      <c r="AL158" s="1" t="s">
        <v>86</v>
      </c>
      <c r="AM158" s="1" t="s">
        <v>145</v>
      </c>
      <c r="AN158" s="1">
        <f t="shared" si="16"/>
        <v>0</v>
      </c>
      <c r="AO158" s="1">
        <f t="shared" si="15"/>
        <v>0</v>
      </c>
      <c r="AP158" s="1">
        <f t="shared" si="15"/>
        <v>0</v>
      </c>
      <c r="AQ158" s="1">
        <f t="shared" si="15"/>
        <v>0</v>
      </c>
      <c r="AR158" s="1">
        <f t="shared" si="15"/>
        <v>1</v>
      </c>
      <c r="AS158" s="1">
        <f t="shared" si="15"/>
        <v>0</v>
      </c>
      <c r="AT158" s="1">
        <f t="shared" si="19"/>
        <v>0</v>
      </c>
      <c r="AU158" s="1"/>
      <c r="AV158" s="1" t="s">
        <v>88</v>
      </c>
      <c r="AW158" s="1" t="s">
        <v>373</v>
      </c>
      <c r="AX158" s="1" t="s">
        <v>374</v>
      </c>
      <c r="BA158" s="1" t="s">
        <v>52</v>
      </c>
      <c r="BB158" s="1">
        <v>3</v>
      </c>
      <c r="BC158" s="1" t="s">
        <v>53</v>
      </c>
      <c r="BD158" s="1" t="s">
        <v>65</v>
      </c>
      <c r="BE158" s="1" t="s">
        <v>66</v>
      </c>
    </row>
    <row r="159" spans="1:57" ht="13">
      <c r="A159" s="1" t="s">
        <v>38</v>
      </c>
      <c r="B159" s="1" t="s">
        <v>41</v>
      </c>
      <c r="C159" s="1" t="s">
        <v>41</v>
      </c>
      <c r="D159" s="1" t="s">
        <v>41</v>
      </c>
      <c r="E159" s="1" t="s">
        <v>41</v>
      </c>
      <c r="F159" s="1" t="s">
        <v>41</v>
      </c>
      <c r="G159" s="1" t="s">
        <v>378</v>
      </c>
      <c r="H159" s="1">
        <f t="shared" si="17"/>
        <v>0</v>
      </c>
      <c r="I159" s="1">
        <f t="shared" si="17"/>
        <v>0</v>
      </c>
      <c r="J159" s="1">
        <f t="shared" si="17"/>
        <v>0</v>
      </c>
      <c r="K159" s="1">
        <f t="shared" si="17"/>
        <v>0</v>
      </c>
      <c r="L159" s="1">
        <f t="shared" si="17"/>
        <v>0</v>
      </c>
      <c r="M159" s="1">
        <v>3</v>
      </c>
      <c r="O159" s="1">
        <v>2</v>
      </c>
      <c r="Q159" s="1">
        <v>1</v>
      </c>
      <c r="X159" s="1" t="s">
        <v>379</v>
      </c>
      <c r="Y159" s="1">
        <v>1</v>
      </c>
      <c r="Z159" s="1" t="s">
        <v>44</v>
      </c>
      <c r="AA159" s="1" t="s">
        <v>61</v>
      </c>
      <c r="AB159" s="1" t="s">
        <v>46</v>
      </c>
      <c r="AC159" s="1">
        <v>1</v>
      </c>
      <c r="AD159" s="1" t="s">
        <v>47</v>
      </c>
      <c r="AE159" s="1" t="s">
        <v>79</v>
      </c>
      <c r="AF159" s="1" t="s">
        <v>175</v>
      </c>
      <c r="AG159" s="1">
        <f t="shared" si="18"/>
        <v>0</v>
      </c>
      <c r="AH159" s="1">
        <f t="shared" si="18"/>
        <v>0</v>
      </c>
      <c r="AI159" s="1">
        <f t="shared" si="18"/>
        <v>0</v>
      </c>
      <c r="AJ159" s="1">
        <f t="shared" si="18"/>
        <v>0</v>
      </c>
      <c r="AK159" s="1">
        <f t="shared" si="18"/>
        <v>1</v>
      </c>
      <c r="AL159" s="1" t="s">
        <v>50</v>
      </c>
      <c r="AN159" s="1">
        <f t="shared" si="16"/>
        <v>0</v>
      </c>
      <c r="AO159" s="1">
        <f t="shared" si="15"/>
        <v>0</v>
      </c>
      <c r="AP159" s="1">
        <f t="shared" si="15"/>
        <v>0</v>
      </c>
      <c r="AQ159" s="1">
        <f t="shared" si="15"/>
        <v>0</v>
      </c>
      <c r="AR159" s="1">
        <f t="shared" si="15"/>
        <v>0</v>
      </c>
      <c r="AS159" s="1">
        <f t="shared" si="15"/>
        <v>0</v>
      </c>
      <c r="AT159" s="1">
        <f t="shared" si="19"/>
        <v>0</v>
      </c>
      <c r="AY159" s="1" t="s">
        <v>71</v>
      </c>
      <c r="BA159" s="1" t="s">
        <v>377</v>
      </c>
      <c r="BB159" s="1">
        <v>7</v>
      </c>
      <c r="BC159" s="1" t="s">
        <v>53</v>
      </c>
      <c r="BD159" s="1" t="s">
        <v>54</v>
      </c>
      <c r="BE159" s="1" t="s">
        <v>66</v>
      </c>
    </row>
    <row r="160" spans="1:57" ht="13">
      <c r="A160" s="1" t="s">
        <v>38</v>
      </c>
      <c r="B160" s="1" t="s">
        <v>39</v>
      </c>
      <c r="C160" s="1" t="s">
        <v>39</v>
      </c>
      <c r="D160" s="1" t="s">
        <v>39</v>
      </c>
      <c r="E160" s="1" t="s">
        <v>39</v>
      </c>
      <c r="F160" s="1" t="s">
        <v>39</v>
      </c>
      <c r="G160" s="1" t="s">
        <v>138</v>
      </c>
      <c r="H160" s="1">
        <f t="shared" si="17"/>
        <v>0</v>
      </c>
      <c r="I160" s="1">
        <f t="shared" si="17"/>
        <v>1</v>
      </c>
      <c r="J160" s="1">
        <f t="shared" si="17"/>
        <v>0</v>
      </c>
      <c r="K160" s="1">
        <f t="shared" si="17"/>
        <v>0</v>
      </c>
      <c r="L160" s="1">
        <f t="shared" si="17"/>
        <v>0</v>
      </c>
      <c r="M160" s="1">
        <v>1</v>
      </c>
      <c r="O160" s="1">
        <v>1</v>
      </c>
      <c r="Q160" s="1">
        <v>1</v>
      </c>
      <c r="X160" s="1" t="s">
        <v>384</v>
      </c>
      <c r="Y160" s="1">
        <v>1</v>
      </c>
      <c r="Z160" s="1" t="s">
        <v>44</v>
      </c>
      <c r="AA160" s="1" t="s">
        <v>61</v>
      </c>
      <c r="AB160" s="1" t="s">
        <v>93</v>
      </c>
      <c r="AC160" s="1">
        <v>2</v>
      </c>
      <c r="AD160" s="1" t="s">
        <v>47</v>
      </c>
      <c r="AE160" s="1" t="s">
        <v>79</v>
      </c>
      <c r="AF160" s="1" t="s">
        <v>63</v>
      </c>
      <c r="AG160" s="1">
        <f t="shared" si="18"/>
        <v>0</v>
      </c>
      <c r="AH160" s="1">
        <f t="shared" si="18"/>
        <v>0</v>
      </c>
      <c r="AI160" s="1">
        <f t="shared" si="18"/>
        <v>0</v>
      </c>
      <c r="AJ160" s="1">
        <f t="shared" si="18"/>
        <v>1</v>
      </c>
      <c r="AK160" s="1">
        <f t="shared" si="18"/>
        <v>0</v>
      </c>
      <c r="AL160" s="1" t="s">
        <v>50</v>
      </c>
      <c r="AN160" s="1">
        <f t="shared" si="16"/>
        <v>0</v>
      </c>
      <c r="AO160" s="1">
        <f t="shared" si="15"/>
        <v>0</v>
      </c>
      <c r="AP160" s="1">
        <f t="shared" si="15"/>
        <v>0</v>
      </c>
      <c r="AQ160" s="1">
        <f t="shared" si="15"/>
        <v>0</v>
      </c>
      <c r="AR160" s="1">
        <f t="shared" si="15"/>
        <v>0</v>
      </c>
      <c r="AS160" s="1">
        <f t="shared" si="15"/>
        <v>0</v>
      </c>
      <c r="AT160" s="1">
        <f t="shared" si="19"/>
        <v>0</v>
      </c>
      <c r="AY160" s="1" t="s">
        <v>51</v>
      </c>
      <c r="BA160" s="1" t="s">
        <v>184</v>
      </c>
      <c r="BB160" s="1">
        <v>5</v>
      </c>
      <c r="BC160" s="1" t="s">
        <v>53</v>
      </c>
      <c r="BD160" s="1" t="s">
        <v>54</v>
      </c>
      <c r="BE160" s="1" t="s">
        <v>66</v>
      </c>
    </row>
    <row r="161" spans="1:57" ht="13">
      <c r="A161" s="1" t="s">
        <v>38</v>
      </c>
      <c r="B161" s="1" t="s">
        <v>39</v>
      </c>
      <c r="C161" s="1" t="s">
        <v>41</v>
      </c>
      <c r="D161" s="1" t="s">
        <v>41</v>
      </c>
      <c r="E161" s="1" t="s">
        <v>41</v>
      </c>
      <c r="F161" s="1" t="s">
        <v>40</v>
      </c>
      <c r="G161" s="1" t="s">
        <v>395</v>
      </c>
      <c r="H161" s="1">
        <f t="shared" si="17"/>
        <v>0</v>
      </c>
      <c r="I161" s="1">
        <f t="shared" si="17"/>
        <v>0</v>
      </c>
      <c r="J161" s="1">
        <f t="shared" si="17"/>
        <v>0</v>
      </c>
      <c r="K161" s="1">
        <f t="shared" si="17"/>
        <v>0</v>
      </c>
      <c r="L161" s="1">
        <f t="shared" si="17"/>
        <v>1</v>
      </c>
      <c r="M161" s="1">
        <v>2</v>
      </c>
      <c r="N161" s="1">
        <v>1</v>
      </c>
      <c r="O161" s="1">
        <v>1</v>
      </c>
      <c r="P161" s="1">
        <v>1</v>
      </c>
      <c r="Q161" s="1">
        <v>3</v>
      </c>
      <c r="R161" s="1">
        <v>1</v>
      </c>
      <c r="S161" s="1">
        <v>1</v>
      </c>
      <c r="T161" s="1">
        <v>1</v>
      </c>
      <c r="U161" s="1">
        <v>1</v>
      </c>
      <c r="V161" s="1">
        <v>1</v>
      </c>
      <c r="X161" s="1" t="s">
        <v>396</v>
      </c>
      <c r="Y161" s="1">
        <v>8</v>
      </c>
      <c r="Z161" s="1" t="s">
        <v>44</v>
      </c>
      <c r="AA161" s="1" t="s">
        <v>61</v>
      </c>
      <c r="AB161" s="1" t="s">
        <v>46</v>
      </c>
      <c r="AC161" s="1">
        <v>1</v>
      </c>
      <c r="AD161" s="1" t="s">
        <v>47</v>
      </c>
      <c r="AE161" s="1" t="s">
        <v>70</v>
      </c>
      <c r="AF161" s="1" t="s">
        <v>63</v>
      </c>
      <c r="AG161" s="1">
        <f t="shared" si="18"/>
        <v>0</v>
      </c>
      <c r="AH161" s="1">
        <f t="shared" si="18"/>
        <v>0</v>
      </c>
      <c r="AI161" s="1">
        <f t="shared" si="18"/>
        <v>0</v>
      </c>
      <c r="AJ161" s="1">
        <f t="shared" si="18"/>
        <v>1</v>
      </c>
      <c r="AK161" s="1">
        <f t="shared" si="18"/>
        <v>0</v>
      </c>
      <c r="AL161" s="1" t="s">
        <v>50</v>
      </c>
      <c r="AN161" s="1">
        <f t="shared" si="16"/>
        <v>0</v>
      </c>
      <c r="AO161" s="1">
        <f t="shared" si="15"/>
        <v>0</v>
      </c>
      <c r="AP161" s="1">
        <f t="shared" si="15"/>
        <v>0</v>
      </c>
      <c r="AQ161" s="1">
        <f t="shared" si="15"/>
        <v>0</v>
      </c>
      <c r="AR161" s="1">
        <f t="shared" si="15"/>
        <v>0</v>
      </c>
      <c r="AS161" s="1">
        <f t="shared" si="15"/>
        <v>0</v>
      </c>
      <c r="AT161" s="1">
        <f t="shared" si="19"/>
        <v>0</v>
      </c>
      <c r="AY161" s="1" t="s">
        <v>71</v>
      </c>
      <c r="BA161" s="1" t="s">
        <v>154</v>
      </c>
      <c r="BB161" s="1">
        <v>6</v>
      </c>
      <c r="BC161" s="1" t="s">
        <v>53</v>
      </c>
      <c r="BD161" s="1" t="s">
        <v>54</v>
      </c>
      <c r="BE161" s="1" t="s">
        <v>72</v>
      </c>
    </row>
    <row r="162" spans="1:57" ht="13">
      <c r="A162" s="1" t="s">
        <v>38</v>
      </c>
      <c r="B162" s="1" t="s">
        <v>41</v>
      </c>
      <c r="C162" s="1" t="s">
        <v>41</v>
      </c>
      <c r="D162" s="1" t="s">
        <v>39</v>
      </c>
      <c r="E162" s="1" t="s">
        <v>57</v>
      </c>
      <c r="F162" s="1" t="s">
        <v>39</v>
      </c>
      <c r="G162" s="1" t="s">
        <v>42</v>
      </c>
      <c r="H162" s="1">
        <f t="shared" ref="H162:L193" si="20">IFERROR(IF(FIND(SUBSTITUTE(H$1," ",""),SUBSTITUTE($G162," ",""))&gt;0,1,0),0)</f>
        <v>0</v>
      </c>
      <c r="I162" s="1">
        <f t="shared" si="20"/>
        <v>1</v>
      </c>
      <c r="J162" s="1">
        <f t="shared" si="20"/>
        <v>1</v>
      </c>
      <c r="K162" s="1">
        <f t="shared" si="20"/>
        <v>0</v>
      </c>
      <c r="L162" s="1">
        <f t="shared" si="20"/>
        <v>0</v>
      </c>
      <c r="M162" s="1">
        <v>2</v>
      </c>
      <c r="N162" s="1">
        <v>1</v>
      </c>
      <c r="O162" s="1">
        <v>1</v>
      </c>
      <c r="P162" s="1">
        <v>3</v>
      </c>
      <c r="Q162" s="1">
        <v>3</v>
      </c>
      <c r="R162" s="1">
        <v>4</v>
      </c>
      <c r="S162" s="1">
        <v>4</v>
      </c>
      <c r="T162" s="1">
        <v>4</v>
      </c>
      <c r="U162" s="1">
        <v>5</v>
      </c>
      <c r="V162" s="1">
        <v>5</v>
      </c>
      <c r="X162" s="1" t="s">
        <v>398</v>
      </c>
      <c r="Y162" s="1">
        <v>7</v>
      </c>
      <c r="Z162" s="2" t="s">
        <v>82</v>
      </c>
      <c r="AA162" s="1" t="s">
        <v>45</v>
      </c>
      <c r="AB162" s="1" t="s">
        <v>46</v>
      </c>
      <c r="AC162" s="1">
        <v>3</v>
      </c>
      <c r="AD162" s="1" t="s">
        <v>62</v>
      </c>
      <c r="AE162" s="1" t="s">
        <v>79</v>
      </c>
      <c r="AF162" s="1" t="s">
        <v>94</v>
      </c>
      <c r="AG162" s="1">
        <f t="shared" ref="AG162:AK193" si="21">IFERROR(IF(FIND(SUBSTITUTE(AG$1," ",""),SUBSTITUTE($AF162," ",""))&gt;0,1,0),0)</f>
        <v>1</v>
      </c>
      <c r="AH162" s="1">
        <f t="shared" si="21"/>
        <v>0</v>
      </c>
      <c r="AI162" s="1">
        <f t="shared" si="21"/>
        <v>0</v>
      </c>
      <c r="AJ162" s="1">
        <f t="shared" si="21"/>
        <v>0</v>
      </c>
      <c r="AK162" s="1">
        <f t="shared" si="21"/>
        <v>0</v>
      </c>
      <c r="AL162" s="1" t="s">
        <v>86</v>
      </c>
      <c r="AM162" s="1" t="s">
        <v>399</v>
      </c>
      <c r="AN162" s="1">
        <f t="shared" si="16"/>
        <v>1</v>
      </c>
      <c r="AO162" s="1">
        <f t="shared" si="15"/>
        <v>0</v>
      </c>
      <c r="AP162" s="1">
        <f t="shared" si="15"/>
        <v>1</v>
      </c>
      <c r="AQ162" s="1">
        <f t="shared" si="15"/>
        <v>1</v>
      </c>
      <c r="AR162" s="1">
        <f t="shared" si="15"/>
        <v>0</v>
      </c>
      <c r="AS162" s="1">
        <f t="shared" si="15"/>
        <v>0</v>
      </c>
      <c r="AT162" s="1">
        <f t="shared" si="19"/>
        <v>0</v>
      </c>
      <c r="AU162" s="1"/>
      <c r="AV162" s="1" t="s">
        <v>88</v>
      </c>
      <c r="AW162" s="1" t="s">
        <v>400</v>
      </c>
      <c r="BA162" s="1" t="s">
        <v>184</v>
      </c>
      <c r="BB162" s="1">
        <v>5</v>
      </c>
      <c r="BC162" s="1" t="s">
        <v>53</v>
      </c>
      <c r="BD162" s="1" t="s">
        <v>54</v>
      </c>
      <c r="BE162" s="1" t="s">
        <v>72</v>
      </c>
    </row>
    <row r="163" spans="1:57" ht="13">
      <c r="A163" s="1" t="s">
        <v>38</v>
      </c>
      <c r="B163" s="1" t="s">
        <v>39</v>
      </c>
      <c r="C163" s="1" t="s">
        <v>67</v>
      </c>
      <c r="D163" s="1" t="s">
        <v>41</v>
      </c>
      <c r="E163" s="1" t="s">
        <v>67</v>
      </c>
      <c r="F163" s="1" t="s">
        <v>41</v>
      </c>
      <c r="G163" s="1" t="s">
        <v>188</v>
      </c>
      <c r="H163" s="1">
        <f t="shared" si="20"/>
        <v>0</v>
      </c>
      <c r="I163" s="1">
        <f t="shared" si="20"/>
        <v>0</v>
      </c>
      <c r="J163" s="1">
        <f t="shared" si="20"/>
        <v>1</v>
      </c>
      <c r="K163" s="1">
        <f t="shared" si="20"/>
        <v>1</v>
      </c>
      <c r="L163" s="1">
        <f t="shared" si="20"/>
        <v>0</v>
      </c>
      <c r="M163" s="1">
        <v>4</v>
      </c>
      <c r="N163" s="1">
        <v>5</v>
      </c>
      <c r="O163" s="1">
        <v>4</v>
      </c>
      <c r="P163" s="1">
        <v>2</v>
      </c>
      <c r="Q163" s="1">
        <v>3</v>
      </c>
      <c r="R163" s="1">
        <v>3</v>
      </c>
      <c r="S163" s="1">
        <v>2</v>
      </c>
      <c r="T163" s="1">
        <v>1</v>
      </c>
      <c r="U163" s="1">
        <v>1</v>
      </c>
      <c r="V163" s="1">
        <v>1</v>
      </c>
      <c r="X163" s="1" t="s">
        <v>401</v>
      </c>
      <c r="Y163" s="1">
        <v>8</v>
      </c>
      <c r="Z163" s="1" t="s">
        <v>91</v>
      </c>
      <c r="AA163" s="1" t="s">
        <v>92</v>
      </c>
      <c r="AB163" s="1" t="s">
        <v>46</v>
      </c>
      <c r="AC163" s="1">
        <v>4</v>
      </c>
      <c r="AD163" s="1" t="s">
        <v>62</v>
      </c>
      <c r="AE163" s="1" t="s">
        <v>70</v>
      </c>
      <c r="AF163" s="1" t="s">
        <v>101</v>
      </c>
      <c r="AG163" s="1">
        <f t="shared" si="21"/>
        <v>1</v>
      </c>
      <c r="AH163" s="1">
        <f t="shared" si="21"/>
        <v>0</v>
      </c>
      <c r="AI163" s="1">
        <f t="shared" si="21"/>
        <v>0</v>
      </c>
      <c r="AJ163" s="1">
        <f t="shared" si="21"/>
        <v>0</v>
      </c>
      <c r="AK163" s="1">
        <f t="shared" si="21"/>
        <v>1</v>
      </c>
      <c r="AL163" s="1" t="s">
        <v>86</v>
      </c>
      <c r="AM163" s="1" t="s">
        <v>227</v>
      </c>
      <c r="AN163" s="1">
        <f t="shared" si="16"/>
        <v>0</v>
      </c>
      <c r="AO163" s="1">
        <f t="shared" si="15"/>
        <v>0</v>
      </c>
      <c r="AP163" s="1">
        <f t="shared" si="15"/>
        <v>0</v>
      </c>
      <c r="AQ163" s="1">
        <f t="shared" ref="AO163:AS214" si="22">IFERROR(IF(FIND(SUBSTITUTE(AQ$1," ",""),SUBSTITUTE($AM163," ",""))&gt;0,1,0),0)</f>
        <v>0</v>
      </c>
      <c r="AR163" s="1">
        <f t="shared" si="22"/>
        <v>1</v>
      </c>
      <c r="AS163" s="1">
        <f t="shared" si="22"/>
        <v>1</v>
      </c>
      <c r="AT163" s="1">
        <f t="shared" si="19"/>
        <v>0</v>
      </c>
      <c r="AU163" s="1"/>
      <c r="AV163" s="1" t="s">
        <v>88</v>
      </c>
      <c r="AW163" s="1" t="s">
        <v>402</v>
      </c>
      <c r="BA163" s="1" t="s">
        <v>162</v>
      </c>
      <c r="BB163" s="1">
        <v>2</v>
      </c>
      <c r="BC163" s="1" t="s">
        <v>53</v>
      </c>
      <c r="BD163" s="1" t="s">
        <v>54</v>
      </c>
      <c r="BE163" s="1" t="s">
        <v>77</v>
      </c>
    </row>
    <row r="164" spans="1:57" ht="13">
      <c r="A164" s="1" t="s">
        <v>38</v>
      </c>
      <c r="B164" s="1" t="s">
        <v>41</v>
      </c>
      <c r="C164" s="1" t="s">
        <v>40</v>
      </c>
      <c r="D164" s="1" t="s">
        <v>40</v>
      </c>
      <c r="E164" s="1" t="s">
        <v>57</v>
      </c>
      <c r="F164" s="1" t="s">
        <v>41</v>
      </c>
      <c r="G164" s="1" t="s">
        <v>117</v>
      </c>
      <c r="H164" s="1">
        <f t="shared" si="20"/>
        <v>0</v>
      </c>
      <c r="I164" s="1">
        <f t="shared" si="20"/>
        <v>1</v>
      </c>
      <c r="J164" s="1">
        <f t="shared" si="20"/>
        <v>1</v>
      </c>
      <c r="K164" s="1">
        <f t="shared" si="20"/>
        <v>0</v>
      </c>
      <c r="L164" s="1">
        <f t="shared" si="20"/>
        <v>0</v>
      </c>
      <c r="M164" s="1">
        <v>4</v>
      </c>
      <c r="N164" s="1">
        <v>5</v>
      </c>
      <c r="O164" s="1">
        <v>5</v>
      </c>
      <c r="P164" s="1">
        <v>4</v>
      </c>
      <c r="Q164" s="1">
        <v>2</v>
      </c>
      <c r="R164" s="1">
        <v>3</v>
      </c>
      <c r="S164" s="1">
        <v>1</v>
      </c>
      <c r="T164" s="1">
        <v>1</v>
      </c>
      <c r="U164" s="1">
        <v>1</v>
      </c>
      <c r="V164" s="1">
        <v>1</v>
      </c>
      <c r="X164" s="1" t="s">
        <v>403</v>
      </c>
      <c r="Y164" s="1">
        <v>7</v>
      </c>
      <c r="Z164" s="1" t="s">
        <v>91</v>
      </c>
      <c r="AA164" s="1" t="s">
        <v>92</v>
      </c>
      <c r="AB164" s="1" t="s">
        <v>93</v>
      </c>
      <c r="AC164" s="1">
        <v>3</v>
      </c>
      <c r="AD164" s="1" t="s">
        <v>62</v>
      </c>
      <c r="AE164" s="1" t="s">
        <v>79</v>
      </c>
      <c r="AF164" s="1" t="s">
        <v>214</v>
      </c>
      <c r="AG164" s="1">
        <f t="shared" si="21"/>
        <v>0</v>
      </c>
      <c r="AH164" s="1">
        <f t="shared" si="21"/>
        <v>1</v>
      </c>
      <c r="AI164" s="1">
        <f t="shared" si="21"/>
        <v>1</v>
      </c>
      <c r="AJ164" s="1">
        <f t="shared" si="21"/>
        <v>0</v>
      </c>
      <c r="AK164" s="1">
        <f t="shared" si="21"/>
        <v>0</v>
      </c>
      <c r="AL164" s="1" t="s">
        <v>172</v>
      </c>
      <c r="AM164" s="1" t="s">
        <v>112</v>
      </c>
      <c r="AN164" s="1">
        <f t="shared" si="16"/>
        <v>0</v>
      </c>
      <c r="AO164" s="1">
        <f t="shared" si="22"/>
        <v>0</v>
      </c>
      <c r="AP164" s="1">
        <f t="shared" si="22"/>
        <v>0</v>
      </c>
      <c r="AQ164" s="1">
        <f t="shared" si="22"/>
        <v>0</v>
      </c>
      <c r="AR164" s="1">
        <f t="shared" si="22"/>
        <v>0</v>
      </c>
      <c r="AS164" s="1">
        <f t="shared" si="22"/>
        <v>0</v>
      </c>
      <c r="AT164" s="1">
        <f t="shared" si="19"/>
        <v>1</v>
      </c>
      <c r="AU164" s="1"/>
      <c r="AV164" s="1" t="s">
        <v>207</v>
      </c>
      <c r="AW164" s="1" t="s">
        <v>404</v>
      </c>
      <c r="AX164" s="1" t="s">
        <v>405</v>
      </c>
      <c r="BA164" s="1" t="s">
        <v>52</v>
      </c>
      <c r="BB164" s="1">
        <v>3</v>
      </c>
      <c r="BC164" s="1" t="s">
        <v>53</v>
      </c>
      <c r="BD164" s="1" t="s">
        <v>268</v>
      </c>
      <c r="BE164" s="1" t="s">
        <v>72</v>
      </c>
    </row>
    <row r="165" spans="1:57" ht="13">
      <c r="A165" s="1" t="s">
        <v>38</v>
      </c>
      <c r="B165" s="1" t="s">
        <v>41</v>
      </c>
      <c r="C165" s="1" t="s">
        <v>39</v>
      </c>
      <c r="D165" s="1" t="s">
        <v>41</v>
      </c>
      <c r="E165" s="1" t="s">
        <v>57</v>
      </c>
      <c r="F165" s="1" t="s">
        <v>41</v>
      </c>
      <c r="G165" s="1" t="s">
        <v>99</v>
      </c>
      <c r="H165" s="1">
        <f t="shared" si="20"/>
        <v>0</v>
      </c>
      <c r="I165" s="1">
        <f t="shared" si="20"/>
        <v>0</v>
      </c>
      <c r="J165" s="1">
        <f t="shared" si="20"/>
        <v>1</v>
      </c>
      <c r="K165" s="1">
        <f t="shared" si="20"/>
        <v>0</v>
      </c>
      <c r="L165" s="1">
        <f t="shared" si="20"/>
        <v>0</v>
      </c>
      <c r="M165" s="1">
        <v>4</v>
      </c>
      <c r="N165" s="1">
        <v>5</v>
      </c>
      <c r="O165" s="1">
        <v>5</v>
      </c>
      <c r="P165" s="1">
        <v>5</v>
      </c>
      <c r="Q165" s="1">
        <v>4</v>
      </c>
      <c r="R165" s="1">
        <v>4</v>
      </c>
      <c r="S165" s="1">
        <v>2</v>
      </c>
      <c r="T165" s="1">
        <v>1</v>
      </c>
      <c r="U165" s="1">
        <v>1</v>
      </c>
      <c r="V165" s="1">
        <v>1</v>
      </c>
      <c r="X165" s="1" t="s">
        <v>406</v>
      </c>
      <c r="Y165" s="1">
        <v>10</v>
      </c>
      <c r="Z165" s="1" t="s">
        <v>44</v>
      </c>
      <c r="AA165" s="1" t="s">
        <v>45</v>
      </c>
      <c r="AB165" s="1" t="s">
        <v>46</v>
      </c>
      <c r="AC165" s="1">
        <v>2</v>
      </c>
      <c r="AD165" s="1" t="s">
        <v>62</v>
      </c>
      <c r="AE165" s="1" t="s">
        <v>74</v>
      </c>
      <c r="AF165" s="1" t="s">
        <v>158</v>
      </c>
      <c r="AG165" s="1">
        <f t="shared" si="21"/>
        <v>0</v>
      </c>
      <c r="AH165" s="1">
        <f t="shared" si="21"/>
        <v>1</v>
      </c>
      <c r="AI165" s="1">
        <f t="shared" si="21"/>
        <v>0</v>
      </c>
      <c r="AJ165" s="1">
        <f t="shared" si="21"/>
        <v>0</v>
      </c>
      <c r="AK165" s="1">
        <f t="shared" si="21"/>
        <v>0</v>
      </c>
      <c r="AL165" s="1" t="s">
        <v>172</v>
      </c>
      <c r="AM165" s="1" t="s">
        <v>145</v>
      </c>
      <c r="AN165" s="1">
        <f t="shared" si="16"/>
        <v>0</v>
      </c>
      <c r="AO165" s="1">
        <f t="shared" si="22"/>
        <v>0</v>
      </c>
      <c r="AP165" s="1">
        <f t="shared" si="22"/>
        <v>0</v>
      </c>
      <c r="AQ165" s="1">
        <f t="shared" si="22"/>
        <v>0</v>
      </c>
      <c r="AR165" s="1">
        <f t="shared" si="22"/>
        <v>1</v>
      </c>
      <c r="AS165" s="1">
        <f t="shared" si="22"/>
        <v>0</v>
      </c>
      <c r="AT165" s="1">
        <f t="shared" si="19"/>
        <v>0</v>
      </c>
      <c r="AU165" s="1"/>
      <c r="AV165" s="1" t="s">
        <v>207</v>
      </c>
      <c r="AW165" s="1" t="s">
        <v>407</v>
      </c>
      <c r="AX165" s="1" t="s">
        <v>408</v>
      </c>
      <c r="BA165" s="1" t="s">
        <v>184</v>
      </c>
      <c r="BB165" s="1">
        <v>5</v>
      </c>
      <c r="BC165" s="1" t="s">
        <v>53</v>
      </c>
      <c r="BD165" s="1" t="s">
        <v>65</v>
      </c>
      <c r="BE165" s="1" t="s">
        <v>66</v>
      </c>
    </row>
    <row r="166" spans="1:57" ht="13">
      <c r="A166" s="1" t="s">
        <v>38</v>
      </c>
      <c r="B166" s="1" t="s">
        <v>39</v>
      </c>
      <c r="C166" s="1" t="s">
        <v>39</v>
      </c>
      <c r="D166" s="1" t="s">
        <v>41</v>
      </c>
      <c r="E166" s="1" t="s">
        <v>40</v>
      </c>
      <c r="F166" s="1" t="s">
        <v>40</v>
      </c>
      <c r="G166" s="1" t="s">
        <v>68</v>
      </c>
      <c r="H166" s="1">
        <f t="shared" si="20"/>
        <v>0</v>
      </c>
      <c r="I166" s="1">
        <f t="shared" si="20"/>
        <v>1</v>
      </c>
      <c r="J166" s="1">
        <f t="shared" si="20"/>
        <v>1</v>
      </c>
      <c r="K166" s="1">
        <f t="shared" si="20"/>
        <v>1</v>
      </c>
      <c r="L166" s="1">
        <f t="shared" si="20"/>
        <v>0</v>
      </c>
      <c r="M166" s="1">
        <v>2</v>
      </c>
      <c r="N166" s="1">
        <v>4</v>
      </c>
      <c r="O166" s="1">
        <v>5</v>
      </c>
      <c r="P166" s="1">
        <v>2</v>
      </c>
      <c r="Q166" s="1">
        <v>4</v>
      </c>
      <c r="R166" s="1">
        <v>4</v>
      </c>
      <c r="S166" s="1">
        <v>2</v>
      </c>
      <c r="T166" s="1">
        <v>2</v>
      </c>
      <c r="U166" s="1">
        <v>1</v>
      </c>
      <c r="V166" s="1">
        <v>1</v>
      </c>
      <c r="X166" s="1" t="s">
        <v>409</v>
      </c>
      <c r="Y166" s="1">
        <v>6</v>
      </c>
      <c r="Z166" s="2" t="s">
        <v>82</v>
      </c>
      <c r="AA166" s="1" t="s">
        <v>92</v>
      </c>
      <c r="AB166" s="1" t="s">
        <v>93</v>
      </c>
      <c r="AC166" s="1">
        <v>2</v>
      </c>
      <c r="AD166" s="1" t="s">
        <v>62</v>
      </c>
      <c r="AE166" s="1" t="s">
        <v>74</v>
      </c>
      <c r="AF166" s="1" t="s">
        <v>111</v>
      </c>
      <c r="AG166" s="1">
        <f t="shared" si="21"/>
        <v>0</v>
      </c>
      <c r="AH166" s="1">
        <f t="shared" si="21"/>
        <v>0</v>
      </c>
      <c r="AI166" s="1">
        <f t="shared" si="21"/>
        <v>1</v>
      </c>
      <c r="AJ166" s="1">
        <f t="shared" si="21"/>
        <v>0</v>
      </c>
      <c r="AK166" s="1">
        <f t="shared" si="21"/>
        <v>0</v>
      </c>
      <c r="AL166" s="1" t="s">
        <v>172</v>
      </c>
      <c r="AM166" s="1" t="s">
        <v>102</v>
      </c>
      <c r="AN166" s="1">
        <f t="shared" si="16"/>
        <v>0</v>
      </c>
      <c r="AO166" s="1">
        <f t="shared" si="22"/>
        <v>1</v>
      </c>
      <c r="AP166" s="1">
        <f t="shared" si="22"/>
        <v>0</v>
      </c>
      <c r="AQ166" s="1">
        <f t="shared" si="22"/>
        <v>0</v>
      </c>
      <c r="AR166" s="1">
        <f t="shared" si="22"/>
        <v>0</v>
      </c>
      <c r="AS166" s="1">
        <f t="shared" si="22"/>
        <v>0</v>
      </c>
      <c r="AT166" s="1">
        <f t="shared" si="19"/>
        <v>0</v>
      </c>
      <c r="AU166" s="1"/>
      <c r="AV166" s="1" t="s">
        <v>207</v>
      </c>
      <c r="AW166" s="1" t="s">
        <v>410</v>
      </c>
      <c r="AX166" s="1" t="s">
        <v>411</v>
      </c>
      <c r="BA166" s="1" t="s">
        <v>211</v>
      </c>
      <c r="BB166" s="1">
        <v>1</v>
      </c>
      <c r="BC166" s="1" t="s">
        <v>53</v>
      </c>
      <c r="BD166" s="1" t="s">
        <v>163</v>
      </c>
      <c r="BE166" s="1" t="s">
        <v>55</v>
      </c>
    </row>
    <row r="167" spans="1:57" ht="13">
      <c r="A167" s="1" t="s">
        <v>38</v>
      </c>
      <c r="B167" s="1" t="s">
        <v>41</v>
      </c>
      <c r="C167" s="1" t="s">
        <v>41</v>
      </c>
      <c r="D167" s="1" t="s">
        <v>67</v>
      </c>
      <c r="E167" s="1" t="s">
        <v>57</v>
      </c>
      <c r="F167" s="1" t="s">
        <v>39</v>
      </c>
      <c r="G167" s="1" t="s">
        <v>117</v>
      </c>
      <c r="H167" s="1">
        <f t="shared" si="20"/>
        <v>0</v>
      </c>
      <c r="I167" s="1">
        <f t="shared" si="20"/>
        <v>1</v>
      </c>
      <c r="J167" s="1">
        <f t="shared" si="20"/>
        <v>1</v>
      </c>
      <c r="K167" s="1">
        <f t="shared" si="20"/>
        <v>0</v>
      </c>
      <c r="L167" s="1">
        <f t="shared" si="20"/>
        <v>0</v>
      </c>
      <c r="M167" s="1">
        <v>3</v>
      </c>
      <c r="N167" s="1">
        <v>5</v>
      </c>
      <c r="O167" s="1">
        <v>3</v>
      </c>
      <c r="P167" s="1">
        <v>5</v>
      </c>
      <c r="Q167" s="1">
        <v>4</v>
      </c>
      <c r="R167" s="1">
        <v>3</v>
      </c>
      <c r="S167" s="1">
        <v>1</v>
      </c>
      <c r="T167" s="1">
        <v>3</v>
      </c>
      <c r="U167" s="1">
        <v>1</v>
      </c>
      <c r="V167" s="1">
        <v>1</v>
      </c>
      <c r="X167" s="1" t="s">
        <v>412</v>
      </c>
      <c r="Y167" s="1">
        <v>9</v>
      </c>
      <c r="Z167" s="1" t="s">
        <v>84</v>
      </c>
      <c r="AA167" s="1" t="s">
        <v>92</v>
      </c>
      <c r="AB167" s="1" t="s">
        <v>93</v>
      </c>
      <c r="AC167" s="1">
        <v>5</v>
      </c>
      <c r="AD167" s="1" t="s">
        <v>62</v>
      </c>
      <c r="AE167" s="1" t="s">
        <v>79</v>
      </c>
      <c r="AF167" s="1" t="s">
        <v>63</v>
      </c>
      <c r="AG167" s="1">
        <f t="shared" si="21"/>
        <v>0</v>
      </c>
      <c r="AH167" s="1">
        <f t="shared" si="21"/>
        <v>0</v>
      </c>
      <c r="AI167" s="1">
        <f t="shared" si="21"/>
        <v>0</v>
      </c>
      <c r="AJ167" s="1">
        <f t="shared" si="21"/>
        <v>1</v>
      </c>
      <c r="AK167" s="1">
        <f t="shared" si="21"/>
        <v>0</v>
      </c>
      <c r="AL167" s="1" t="s">
        <v>172</v>
      </c>
      <c r="AM167" s="1" t="s">
        <v>413</v>
      </c>
      <c r="AN167" s="1">
        <f t="shared" si="16"/>
        <v>0</v>
      </c>
      <c r="AO167" s="1">
        <f t="shared" si="22"/>
        <v>0</v>
      </c>
      <c r="AP167" s="1">
        <f t="shared" si="22"/>
        <v>1</v>
      </c>
      <c r="AQ167" s="1">
        <f t="shared" si="22"/>
        <v>1</v>
      </c>
      <c r="AR167" s="1">
        <f t="shared" si="22"/>
        <v>0</v>
      </c>
      <c r="AS167" s="1">
        <f t="shared" si="22"/>
        <v>0</v>
      </c>
      <c r="AT167" s="1">
        <f t="shared" si="19"/>
        <v>0</v>
      </c>
      <c r="AU167" s="1"/>
      <c r="AV167" s="1" t="s">
        <v>207</v>
      </c>
      <c r="AW167" s="1" t="s">
        <v>414</v>
      </c>
      <c r="AX167" s="1" t="s">
        <v>415</v>
      </c>
      <c r="BA167" s="1" t="s">
        <v>260</v>
      </c>
      <c r="BB167" s="1">
        <v>4</v>
      </c>
      <c r="BC167" s="1" t="s">
        <v>53</v>
      </c>
      <c r="BD167" s="1" t="s">
        <v>268</v>
      </c>
      <c r="BE167" s="1" t="s">
        <v>66</v>
      </c>
    </row>
    <row r="168" spans="1:57" ht="13">
      <c r="A168" s="1" t="s">
        <v>38</v>
      </c>
      <c r="B168" s="1" t="s">
        <v>39</v>
      </c>
      <c r="C168" s="1" t="s">
        <v>40</v>
      </c>
      <c r="D168" s="1" t="s">
        <v>41</v>
      </c>
      <c r="E168" s="1" t="s">
        <v>67</v>
      </c>
      <c r="F168" s="1" t="s">
        <v>41</v>
      </c>
      <c r="G168" s="1" t="s">
        <v>42</v>
      </c>
      <c r="H168" s="1">
        <f t="shared" si="20"/>
        <v>0</v>
      </c>
      <c r="I168" s="1">
        <f t="shared" si="20"/>
        <v>1</v>
      </c>
      <c r="J168" s="1">
        <f t="shared" si="20"/>
        <v>1</v>
      </c>
      <c r="K168" s="1">
        <f t="shared" si="20"/>
        <v>0</v>
      </c>
      <c r="L168" s="1">
        <f t="shared" si="20"/>
        <v>0</v>
      </c>
      <c r="M168" s="1">
        <v>4</v>
      </c>
      <c r="N168" s="1">
        <v>4</v>
      </c>
      <c r="O168" s="1">
        <v>5</v>
      </c>
      <c r="P168" s="1">
        <v>2</v>
      </c>
      <c r="Q168" s="1">
        <v>4</v>
      </c>
      <c r="R168" s="1">
        <v>4</v>
      </c>
      <c r="S168" s="1">
        <v>3</v>
      </c>
      <c r="T168" s="1">
        <v>2</v>
      </c>
      <c r="U168" s="1">
        <v>1</v>
      </c>
      <c r="V168" s="1">
        <v>1</v>
      </c>
      <c r="X168" s="1" t="s">
        <v>416</v>
      </c>
      <c r="Y168" s="1">
        <v>8</v>
      </c>
      <c r="Z168" s="2" t="s">
        <v>82</v>
      </c>
      <c r="AA168" s="1" t="s">
        <v>45</v>
      </c>
      <c r="AB168" s="1" t="s">
        <v>93</v>
      </c>
      <c r="AC168" s="1">
        <v>3</v>
      </c>
      <c r="AD168" s="1" t="s">
        <v>62</v>
      </c>
      <c r="AE168" s="1" t="s">
        <v>70</v>
      </c>
      <c r="AF168" s="1" t="s">
        <v>63</v>
      </c>
      <c r="AG168" s="1">
        <f t="shared" si="21"/>
        <v>0</v>
      </c>
      <c r="AH168" s="1">
        <f t="shared" si="21"/>
        <v>0</v>
      </c>
      <c r="AI168" s="1">
        <f t="shared" si="21"/>
        <v>0</v>
      </c>
      <c r="AJ168" s="1">
        <f t="shared" si="21"/>
        <v>1</v>
      </c>
      <c r="AK168" s="1">
        <f t="shared" si="21"/>
        <v>0</v>
      </c>
      <c r="AL168" s="1" t="s">
        <v>172</v>
      </c>
      <c r="AM168" s="1" t="s">
        <v>417</v>
      </c>
      <c r="AN168" s="1">
        <f t="shared" si="16"/>
        <v>0</v>
      </c>
      <c r="AO168" s="1">
        <f t="shared" si="22"/>
        <v>0</v>
      </c>
      <c r="AP168" s="1">
        <f t="shared" si="22"/>
        <v>0</v>
      </c>
      <c r="AQ168" s="1">
        <f t="shared" si="22"/>
        <v>0</v>
      </c>
      <c r="AR168" s="1">
        <f t="shared" si="22"/>
        <v>1</v>
      </c>
      <c r="AS168" s="1">
        <f t="shared" si="22"/>
        <v>0</v>
      </c>
      <c r="AT168" s="1">
        <f t="shared" si="19"/>
        <v>1</v>
      </c>
      <c r="AU168" s="1"/>
      <c r="AV168" s="1" t="s">
        <v>207</v>
      </c>
      <c r="AW168" s="1" t="s">
        <v>404</v>
      </c>
      <c r="AX168" s="1" t="s">
        <v>418</v>
      </c>
      <c r="BA168" s="1" t="s">
        <v>52</v>
      </c>
      <c r="BB168" s="1">
        <v>3</v>
      </c>
      <c r="BC168" s="1" t="s">
        <v>53</v>
      </c>
      <c r="BD168" s="1" t="s">
        <v>268</v>
      </c>
      <c r="BE168" s="1" t="s">
        <v>77</v>
      </c>
    </row>
    <row r="169" spans="1:57" ht="13">
      <c r="A169" s="1" t="s">
        <v>38</v>
      </c>
      <c r="B169" s="1" t="s">
        <v>39</v>
      </c>
      <c r="C169" s="1" t="s">
        <v>67</v>
      </c>
      <c r="D169" s="1" t="s">
        <v>57</v>
      </c>
      <c r="E169" s="1" t="s">
        <v>57</v>
      </c>
      <c r="F169" s="1" t="s">
        <v>39</v>
      </c>
      <c r="G169" s="1" t="s">
        <v>42</v>
      </c>
      <c r="H169" s="1">
        <f t="shared" si="20"/>
        <v>0</v>
      </c>
      <c r="I169" s="1">
        <f t="shared" si="20"/>
        <v>1</v>
      </c>
      <c r="J169" s="1">
        <f t="shared" si="20"/>
        <v>1</v>
      </c>
      <c r="K169" s="1">
        <f t="shared" si="20"/>
        <v>0</v>
      </c>
      <c r="L169" s="1">
        <f t="shared" si="20"/>
        <v>0</v>
      </c>
      <c r="M169" s="1">
        <v>2</v>
      </c>
      <c r="N169" s="1">
        <v>5</v>
      </c>
      <c r="O169" s="1">
        <v>5</v>
      </c>
      <c r="P169" s="1">
        <v>1</v>
      </c>
      <c r="Q169" s="1">
        <v>3</v>
      </c>
      <c r="R169" s="1">
        <v>5</v>
      </c>
      <c r="S169" s="1">
        <v>3</v>
      </c>
      <c r="T169" s="1">
        <v>2</v>
      </c>
      <c r="U169" s="1">
        <v>1</v>
      </c>
      <c r="V169" s="1">
        <v>1</v>
      </c>
      <c r="X169" s="1" t="s">
        <v>419</v>
      </c>
      <c r="Y169" s="1">
        <v>6</v>
      </c>
      <c r="Z169" s="2" t="s">
        <v>82</v>
      </c>
      <c r="AA169" s="1" t="s">
        <v>61</v>
      </c>
      <c r="AB169" s="1" t="s">
        <v>46</v>
      </c>
      <c r="AC169" s="1">
        <v>3</v>
      </c>
      <c r="AD169" s="1" t="s">
        <v>62</v>
      </c>
      <c r="AE169" s="1" t="s">
        <v>70</v>
      </c>
      <c r="AF169" s="1" t="s">
        <v>158</v>
      </c>
      <c r="AG169" s="1">
        <f t="shared" si="21"/>
        <v>0</v>
      </c>
      <c r="AH169" s="1">
        <f t="shared" si="21"/>
        <v>1</v>
      </c>
      <c r="AI169" s="1">
        <f t="shared" si="21"/>
        <v>0</v>
      </c>
      <c r="AJ169" s="1">
        <f t="shared" si="21"/>
        <v>0</v>
      </c>
      <c r="AK169" s="1">
        <f t="shared" si="21"/>
        <v>0</v>
      </c>
      <c r="AL169" s="1" t="s">
        <v>172</v>
      </c>
      <c r="AM169" s="1" t="s">
        <v>329</v>
      </c>
      <c r="AN169" s="1">
        <f t="shared" si="16"/>
        <v>1</v>
      </c>
      <c r="AO169" s="1">
        <f t="shared" si="22"/>
        <v>0</v>
      </c>
      <c r="AP169" s="1">
        <f t="shared" si="22"/>
        <v>0</v>
      </c>
      <c r="AQ169" s="1">
        <f t="shared" si="22"/>
        <v>0</v>
      </c>
      <c r="AR169" s="1">
        <f t="shared" si="22"/>
        <v>0</v>
      </c>
      <c r="AS169" s="1">
        <f t="shared" si="22"/>
        <v>0</v>
      </c>
      <c r="AT169" s="1">
        <f t="shared" si="19"/>
        <v>0</v>
      </c>
      <c r="AU169" s="1"/>
      <c r="AV169" s="1" t="s">
        <v>207</v>
      </c>
      <c r="AW169" s="1" t="s">
        <v>420</v>
      </c>
      <c r="AX169" s="1" t="s">
        <v>421</v>
      </c>
      <c r="BA169" s="1" t="s">
        <v>52</v>
      </c>
      <c r="BB169" s="1">
        <v>3</v>
      </c>
      <c r="BC169" s="1" t="s">
        <v>53</v>
      </c>
      <c r="BD169" s="1" t="s">
        <v>252</v>
      </c>
      <c r="BE169" s="1" t="s">
        <v>72</v>
      </c>
    </row>
    <row r="170" spans="1:57" ht="13">
      <c r="A170" s="1" t="s">
        <v>38</v>
      </c>
      <c r="B170" s="1" t="s">
        <v>39</v>
      </c>
      <c r="C170" s="1" t="s">
        <v>40</v>
      </c>
      <c r="D170" s="1" t="s">
        <v>67</v>
      </c>
      <c r="E170" s="1" t="s">
        <v>57</v>
      </c>
      <c r="F170" s="1" t="s">
        <v>39</v>
      </c>
      <c r="G170" s="1" t="s">
        <v>99</v>
      </c>
      <c r="H170" s="1">
        <f t="shared" si="20"/>
        <v>0</v>
      </c>
      <c r="I170" s="1">
        <f t="shared" si="20"/>
        <v>0</v>
      </c>
      <c r="J170" s="1">
        <f t="shared" si="20"/>
        <v>1</v>
      </c>
      <c r="K170" s="1">
        <f t="shared" si="20"/>
        <v>0</v>
      </c>
      <c r="L170" s="1">
        <f t="shared" si="20"/>
        <v>0</v>
      </c>
      <c r="M170" s="1">
        <v>2</v>
      </c>
      <c r="N170" s="1">
        <v>4</v>
      </c>
      <c r="O170" s="1">
        <v>4</v>
      </c>
      <c r="P170" s="1">
        <v>3</v>
      </c>
      <c r="Q170" s="1">
        <v>3</v>
      </c>
      <c r="R170" s="1">
        <v>5</v>
      </c>
      <c r="S170" s="1">
        <v>2</v>
      </c>
      <c r="T170" s="1">
        <v>1</v>
      </c>
      <c r="U170" s="1">
        <v>1</v>
      </c>
      <c r="V170" s="1">
        <v>1</v>
      </c>
      <c r="X170" s="1" t="s">
        <v>422</v>
      </c>
      <c r="Y170" s="1">
        <v>6</v>
      </c>
      <c r="Z170" s="2" t="s">
        <v>82</v>
      </c>
      <c r="AA170" s="1" t="s">
        <v>45</v>
      </c>
      <c r="AB170" s="1" t="s">
        <v>46</v>
      </c>
      <c r="AC170" s="1">
        <v>4</v>
      </c>
      <c r="AD170" s="1" t="s">
        <v>62</v>
      </c>
      <c r="AE170" s="1" t="s">
        <v>79</v>
      </c>
      <c r="AF170" s="1" t="s">
        <v>63</v>
      </c>
      <c r="AG170" s="1">
        <f t="shared" si="21"/>
        <v>0</v>
      </c>
      <c r="AH170" s="1">
        <f t="shared" si="21"/>
        <v>0</v>
      </c>
      <c r="AI170" s="1">
        <f t="shared" si="21"/>
        <v>0</v>
      </c>
      <c r="AJ170" s="1">
        <f t="shared" si="21"/>
        <v>1</v>
      </c>
      <c r="AK170" s="1">
        <f t="shared" si="21"/>
        <v>0</v>
      </c>
      <c r="AL170" s="1" t="s">
        <v>172</v>
      </c>
      <c r="AM170" s="1" t="s">
        <v>423</v>
      </c>
      <c r="AN170" s="1">
        <f t="shared" si="16"/>
        <v>1</v>
      </c>
      <c r="AO170" s="1">
        <f t="shared" si="22"/>
        <v>1</v>
      </c>
      <c r="AP170" s="1">
        <f t="shared" si="22"/>
        <v>0</v>
      </c>
      <c r="AQ170" s="1">
        <f t="shared" si="22"/>
        <v>1</v>
      </c>
      <c r="AR170" s="1">
        <f t="shared" si="22"/>
        <v>0</v>
      </c>
      <c r="AS170" s="1">
        <f t="shared" si="22"/>
        <v>0</v>
      </c>
      <c r="AT170" s="1">
        <f t="shared" si="19"/>
        <v>0</v>
      </c>
      <c r="AU170" s="1"/>
      <c r="AV170" s="1" t="s">
        <v>207</v>
      </c>
      <c r="AW170" s="1" t="s">
        <v>424</v>
      </c>
      <c r="AX170" s="1" t="s">
        <v>425</v>
      </c>
      <c r="BA170" s="1" t="s">
        <v>184</v>
      </c>
      <c r="BB170" s="1">
        <v>5</v>
      </c>
      <c r="BC170" s="1" t="s">
        <v>53</v>
      </c>
      <c r="BD170" s="1" t="s">
        <v>65</v>
      </c>
      <c r="BE170" s="1" t="s">
        <v>66</v>
      </c>
    </row>
    <row r="171" spans="1:57" ht="13">
      <c r="A171" s="1" t="s">
        <v>38</v>
      </c>
      <c r="B171" s="1" t="s">
        <v>41</v>
      </c>
      <c r="C171" s="1" t="s">
        <v>40</v>
      </c>
      <c r="D171" s="1" t="s">
        <v>57</v>
      </c>
      <c r="E171" s="1" t="s">
        <v>57</v>
      </c>
      <c r="F171" s="1" t="s">
        <v>39</v>
      </c>
      <c r="G171" s="1" t="s">
        <v>42</v>
      </c>
      <c r="H171" s="1">
        <f t="shared" si="20"/>
        <v>0</v>
      </c>
      <c r="I171" s="1">
        <f t="shared" si="20"/>
        <v>1</v>
      </c>
      <c r="J171" s="1">
        <f t="shared" si="20"/>
        <v>1</v>
      </c>
      <c r="K171" s="1">
        <f t="shared" si="20"/>
        <v>0</v>
      </c>
      <c r="L171" s="1">
        <f t="shared" si="20"/>
        <v>0</v>
      </c>
      <c r="M171" s="1">
        <v>2</v>
      </c>
      <c r="N171" s="1">
        <v>5</v>
      </c>
      <c r="O171" s="1">
        <v>5</v>
      </c>
      <c r="P171" s="1">
        <v>5</v>
      </c>
      <c r="Q171" s="1">
        <v>4</v>
      </c>
      <c r="R171" s="1">
        <v>5</v>
      </c>
      <c r="S171" s="1">
        <v>2</v>
      </c>
      <c r="T171" s="1">
        <v>2</v>
      </c>
      <c r="U171" s="1">
        <v>2</v>
      </c>
      <c r="V171" s="1">
        <v>1</v>
      </c>
      <c r="X171" s="1" t="s">
        <v>406</v>
      </c>
      <c r="Y171" s="1">
        <v>9</v>
      </c>
      <c r="Z171" s="1" t="s">
        <v>91</v>
      </c>
      <c r="AA171" s="1" t="s">
        <v>45</v>
      </c>
      <c r="AB171" s="1" t="s">
        <v>93</v>
      </c>
      <c r="AC171" s="1">
        <v>4</v>
      </c>
      <c r="AD171" s="1" t="s">
        <v>62</v>
      </c>
      <c r="AE171" s="1" t="s">
        <v>79</v>
      </c>
      <c r="AF171" s="1" t="s">
        <v>63</v>
      </c>
      <c r="AG171" s="1">
        <f t="shared" si="21"/>
        <v>0</v>
      </c>
      <c r="AH171" s="1">
        <f t="shared" si="21"/>
        <v>0</v>
      </c>
      <c r="AI171" s="1">
        <f t="shared" si="21"/>
        <v>0</v>
      </c>
      <c r="AJ171" s="1">
        <f t="shared" si="21"/>
        <v>1</v>
      </c>
      <c r="AK171" s="1">
        <f t="shared" si="21"/>
        <v>0</v>
      </c>
      <c r="AL171" s="1" t="s">
        <v>172</v>
      </c>
      <c r="AM171" s="1" t="s">
        <v>426</v>
      </c>
      <c r="AN171" s="1">
        <f t="shared" si="16"/>
        <v>0</v>
      </c>
      <c r="AO171" s="1">
        <f t="shared" si="22"/>
        <v>0</v>
      </c>
      <c r="AP171" s="1">
        <f t="shared" si="22"/>
        <v>0</v>
      </c>
      <c r="AQ171" s="1">
        <f t="shared" si="22"/>
        <v>0</v>
      </c>
      <c r="AR171" s="1">
        <f t="shared" si="22"/>
        <v>0</v>
      </c>
      <c r="AS171" s="1">
        <f t="shared" si="22"/>
        <v>1</v>
      </c>
      <c r="AT171" s="1">
        <f t="shared" si="19"/>
        <v>0</v>
      </c>
      <c r="AU171" s="1"/>
      <c r="AV171" s="1" t="s">
        <v>207</v>
      </c>
      <c r="AW171" s="1" t="s">
        <v>404</v>
      </c>
      <c r="AX171" s="1" t="s">
        <v>427</v>
      </c>
      <c r="BA171" s="1" t="s">
        <v>52</v>
      </c>
      <c r="BB171" s="1">
        <v>3</v>
      </c>
      <c r="BC171" s="1" t="s">
        <v>64</v>
      </c>
      <c r="BD171" s="1" t="s">
        <v>65</v>
      </c>
      <c r="BE171" s="1" t="s">
        <v>77</v>
      </c>
    </row>
    <row r="172" spans="1:57" ht="13">
      <c r="A172" s="1" t="s">
        <v>38</v>
      </c>
      <c r="B172" s="1" t="s">
        <v>39</v>
      </c>
      <c r="C172" s="1" t="s">
        <v>40</v>
      </c>
      <c r="D172" s="1" t="s">
        <v>57</v>
      </c>
      <c r="E172" s="1" t="s">
        <v>57</v>
      </c>
      <c r="F172" s="1" t="s">
        <v>41</v>
      </c>
      <c r="G172" s="1" t="s">
        <v>117</v>
      </c>
      <c r="H172" s="1">
        <f t="shared" si="20"/>
        <v>0</v>
      </c>
      <c r="I172" s="1">
        <f t="shared" si="20"/>
        <v>1</v>
      </c>
      <c r="J172" s="1">
        <f t="shared" si="20"/>
        <v>1</v>
      </c>
      <c r="K172" s="1">
        <f t="shared" si="20"/>
        <v>0</v>
      </c>
      <c r="L172" s="1">
        <f t="shared" si="20"/>
        <v>0</v>
      </c>
      <c r="M172" s="1">
        <v>5</v>
      </c>
      <c r="N172" s="1">
        <v>5</v>
      </c>
      <c r="O172" s="1">
        <v>5</v>
      </c>
      <c r="P172" s="1">
        <v>5</v>
      </c>
      <c r="Q172" s="1">
        <v>4</v>
      </c>
      <c r="R172" s="1">
        <v>5</v>
      </c>
      <c r="S172" s="1">
        <v>3</v>
      </c>
      <c r="T172" s="1">
        <v>3</v>
      </c>
      <c r="U172" s="1">
        <v>2</v>
      </c>
      <c r="V172" s="1">
        <v>2</v>
      </c>
      <c r="X172" s="1" t="s">
        <v>428</v>
      </c>
      <c r="Y172" s="1">
        <v>6</v>
      </c>
      <c r="Z172" s="1" t="s">
        <v>44</v>
      </c>
      <c r="AA172" s="1" t="s">
        <v>61</v>
      </c>
      <c r="AB172" s="1" t="s">
        <v>46</v>
      </c>
      <c r="AC172" s="1">
        <v>4</v>
      </c>
      <c r="AD172" s="1" t="s">
        <v>62</v>
      </c>
      <c r="AE172" s="1" t="s">
        <v>70</v>
      </c>
      <c r="AF172" s="1" t="s">
        <v>63</v>
      </c>
      <c r="AG172" s="1">
        <f t="shared" si="21"/>
        <v>0</v>
      </c>
      <c r="AH172" s="1">
        <f t="shared" si="21"/>
        <v>0</v>
      </c>
      <c r="AI172" s="1">
        <f t="shared" si="21"/>
        <v>0</v>
      </c>
      <c r="AJ172" s="1">
        <f t="shared" si="21"/>
        <v>1</v>
      </c>
      <c r="AK172" s="1">
        <f t="shared" si="21"/>
        <v>0</v>
      </c>
      <c r="AL172" s="1" t="s">
        <v>172</v>
      </c>
      <c r="AM172" s="1" t="s">
        <v>429</v>
      </c>
      <c r="AN172" s="1">
        <f t="shared" si="16"/>
        <v>1</v>
      </c>
      <c r="AO172" s="1">
        <f t="shared" si="22"/>
        <v>1</v>
      </c>
      <c r="AP172" s="1">
        <f t="shared" si="22"/>
        <v>0</v>
      </c>
      <c r="AQ172" s="1">
        <f t="shared" si="22"/>
        <v>0</v>
      </c>
      <c r="AR172" s="1">
        <f t="shared" si="22"/>
        <v>1</v>
      </c>
      <c r="AS172" s="1">
        <f t="shared" si="22"/>
        <v>0</v>
      </c>
      <c r="AT172" s="1">
        <f t="shared" si="19"/>
        <v>1</v>
      </c>
      <c r="AU172" s="1"/>
      <c r="AV172" s="1" t="s">
        <v>207</v>
      </c>
      <c r="AW172" s="1" t="s">
        <v>113</v>
      </c>
      <c r="AX172" s="1" t="s">
        <v>430</v>
      </c>
      <c r="BA172" s="1" t="s">
        <v>184</v>
      </c>
      <c r="BB172" s="1">
        <v>5</v>
      </c>
      <c r="BC172" s="1" t="s">
        <v>53</v>
      </c>
      <c r="BD172" s="1" t="s">
        <v>268</v>
      </c>
      <c r="BE172" s="1" t="s">
        <v>72</v>
      </c>
    </row>
    <row r="173" spans="1:57" ht="13">
      <c r="A173" s="1" t="s">
        <v>38</v>
      </c>
      <c r="B173" s="1" t="s">
        <v>39</v>
      </c>
      <c r="C173" s="1" t="s">
        <v>41</v>
      </c>
      <c r="D173" s="1" t="s">
        <v>40</v>
      </c>
      <c r="E173" s="1" t="s">
        <v>40</v>
      </c>
      <c r="F173" s="1" t="s">
        <v>41</v>
      </c>
      <c r="G173" s="1" t="s">
        <v>68</v>
      </c>
      <c r="H173" s="1">
        <f t="shared" si="20"/>
        <v>0</v>
      </c>
      <c r="I173" s="1">
        <f t="shared" si="20"/>
        <v>1</v>
      </c>
      <c r="J173" s="1">
        <f t="shared" si="20"/>
        <v>1</v>
      </c>
      <c r="K173" s="1">
        <f t="shared" si="20"/>
        <v>1</v>
      </c>
      <c r="L173" s="1">
        <f t="shared" si="20"/>
        <v>0</v>
      </c>
      <c r="M173" s="1">
        <v>3</v>
      </c>
      <c r="N173" s="1">
        <v>4</v>
      </c>
      <c r="O173" s="1">
        <v>4</v>
      </c>
      <c r="P173" s="1">
        <v>4</v>
      </c>
      <c r="Q173" s="1">
        <v>3</v>
      </c>
      <c r="R173" s="1">
        <v>5</v>
      </c>
      <c r="S173" s="1">
        <v>2</v>
      </c>
      <c r="T173" s="1">
        <v>2</v>
      </c>
      <c r="U173" s="1">
        <v>1</v>
      </c>
      <c r="V173" s="1">
        <v>1</v>
      </c>
      <c r="X173" s="1" t="s">
        <v>431</v>
      </c>
      <c r="Y173" s="1">
        <v>8</v>
      </c>
      <c r="Z173" s="1" t="s">
        <v>84</v>
      </c>
      <c r="AA173" s="1" t="s">
        <v>92</v>
      </c>
      <c r="AB173" s="1" t="s">
        <v>93</v>
      </c>
      <c r="AC173" s="1">
        <v>4</v>
      </c>
      <c r="AD173" s="1" t="s">
        <v>62</v>
      </c>
      <c r="AE173" s="1" t="s">
        <v>70</v>
      </c>
      <c r="AF173" s="1" t="s">
        <v>94</v>
      </c>
      <c r="AG173" s="1">
        <f t="shared" si="21"/>
        <v>1</v>
      </c>
      <c r="AH173" s="1">
        <f t="shared" si="21"/>
        <v>0</v>
      </c>
      <c r="AI173" s="1">
        <f t="shared" si="21"/>
        <v>0</v>
      </c>
      <c r="AJ173" s="1">
        <f t="shared" si="21"/>
        <v>0</v>
      </c>
      <c r="AK173" s="1">
        <f t="shared" si="21"/>
        <v>0</v>
      </c>
      <c r="AL173" s="1" t="s">
        <v>172</v>
      </c>
      <c r="AM173" s="1" t="s">
        <v>309</v>
      </c>
      <c r="AN173" s="1">
        <f t="shared" si="16"/>
        <v>0</v>
      </c>
      <c r="AO173" s="1">
        <f t="shared" si="22"/>
        <v>0</v>
      </c>
      <c r="AP173" s="1">
        <f t="shared" si="22"/>
        <v>1</v>
      </c>
      <c r="AQ173" s="1">
        <f t="shared" si="22"/>
        <v>0</v>
      </c>
      <c r="AR173" s="1">
        <f t="shared" si="22"/>
        <v>0</v>
      </c>
      <c r="AS173" s="1">
        <f t="shared" si="22"/>
        <v>1</v>
      </c>
      <c r="AT173" s="1">
        <f t="shared" si="19"/>
        <v>1</v>
      </c>
      <c r="AU173" s="1"/>
      <c r="AV173" s="1" t="s">
        <v>207</v>
      </c>
      <c r="AW173" s="1" t="s">
        <v>404</v>
      </c>
      <c r="AX173" s="1" t="s">
        <v>432</v>
      </c>
      <c r="BA173" s="1" t="s">
        <v>260</v>
      </c>
      <c r="BB173" s="1">
        <v>4</v>
      </c>
      <c r="BC173" s="1" t="s">
        <v>53</v>
      </c>
      <c r="BD173" s="1" t="s">
        <v>54</v>
      </c>
      <c r="BE173" s="1" t="s">
        <v>66</v>
      </c>
    </row>
    <row r="174" spans="1:57" ht="13">
      <c r="A174" s="1" t="s">
        <v>38</v>
      </c>
      <c r="B174" s="1" t="s">
        <v>39</v>
      </c>
      <c r="C174" s="1" t="s">
        <v>39</v>
      </c>
      <c r="D174" s="1" t="s">
        <v>57</v>
      </c>
      <c r="E174" s="1" t="s">
        <v>57</v>
      </c>
      <c r="F174" s="1" t="s">
        <v>39</v>
      </c>
      <c r="G174" s="1" t="s">
        <v>68</v>
      </c>
      <c r="H174" s="1">
        <f t="shared" si="20"/>
        <v>0</v>
      </c>
      <c r="I174" s="1">
        <f t="shared" si="20"/>
        <v>1</v>
      </c>
      <c r="J174" s="1">
        <f t="shared" si="20"/>
        <v>1</v>
      </c>
      <c r="K174" s="1">
        <f t="shared" si="20"/>
        <v>1</v>
      </c>
      <c r="L174" s="1">
        <f t="shared" si="20"/>
        <v>0</v>
      </c>
      <c r="M174" s="1">
        <v>2</v>
      </c>
      <c r="N174" s="1">
        <v>5</v>
      </c>
      <c r="O174" s="1">
        <v>5</v>
      </c>
      <c r="P174" s="1">
        <v>4</v>
      </c>
      <c r="Q174" s="1">
        <v>4</v>
      </c>
      <c r="R174" s="1">
        <v>4</v>
      </c>
      <c r="S174" s="1">
        <v>3</v>
      </c>
      <c r="T174" s="1">
        <v>3</v>
      </c>
      <c r="U174" s="1">
        <v>1</v>
      </c>
      <c r="V174" s="1">
        <v>1</v>
      </c>
      <c r="X174" s="1" t="s">
        <v>433</v>
      </c>
      <c r="Y174" s="1">
        <v>8</v>
      </c>
      <c r="Z174" s="1" t="s">
        <v>91</v>
      </c>
      <c r="AA174" s="1" t="s">
        <v>92</v>
      </c>
      <c r="AB174" s="1" t="s">
        <v>46</v>
      </c>
      <c r="AC174" s="1">
        <v>4</v>
      </c>
      <c r="AD174" s="1" t="s">
        <v>62</v>
      </c>
      <c r="AE174" s="1" t="s">
        <v>48</v>
      </c>
      <c r="AF174" s="1" t="s">
        <v>63</v>
      </c>
      <c r="AG174" s="1">
        <f t="shared" si="21"/>
        <v>0</v>
      </c>
      <c r="AH174" s="1">
        <f t="shared" si="21"/>
        <v>0</v>
      </c>
      <c r="AI174" s="1">
        <f t="shared" si="21"/>
        <v>0</v>
      </c>
      <c r="AJ174" s="1">
        <f t="shared" si="21"/>
        <v>1</v>
      </c>
      <c r="AK174" s="1">
        <f t="shared" si="21"/>
        <v>0</v>
      </c>
      <c r="AL174" s="1" t="s">
        <v>75</v>
      </c>
      <c r="AN174" s="1">
        <f t="shared" si="16"/>
        <v>0</v>
      </c>
      <c r="AO174" s="1">
        <f t="shared" si="22"/>
        <v>0</v>
      </c>
      <c r="AP174" s="1">
        <f t="shared" si="22"/>
        <v>0</v>
      </c>
      <c r="AQ174" s="1">
        <f t="shared" si="22"/>
        <v>0</v>
      </c>
      <c r="AR174" s="1">
        <f t="shared" si="22"/>
        <v>0</v>
      </c>
      <c r="AS174" s="1">
        <f t="shared" si="22"/>
        <v>0</v>
      </c>
      <c r="AT174" s="1">
        <f t="shared" si="19"/>
        <v>0</v>
      </c>
      <c r="AY174" s="1" t="s">
        <v>131</v>
      </c>
      <c r="AZ174" s="1" t="s">
        <v>434</v>
      </c>
      <c r="BA174" s="1" t="s">
        <v>52</v>
      </c>
      <c r="BB174" s="1">
        <v>3</v>
      </c>
      <c r="BC174" s="1" t="s">
        <v>53</v>
      </c>
      <c r="BD174" s="1" t="s">
        <v>268</v>
      </c>
      <c r="BE174" s="1" t="s">
        <v>55</v>
      </c>
    </row>
    <row r="175" spans="1:57" ht="13">
      <c r="A175" s="1" t="s">
        <v>38</v>
      </c>
      <c r="B175" s="1" t="s">
        <v>39</v>
      </c>
      <c r="C175" s="1" t="s">
        <v>57</v>
      </c>
      <c r="D175" s="1" t="s">
        <v>57</v>
      </c>
      <c r="E175" s="1" t="s">
        <v>57</v>
      </c>
      <c r="F175" s="1" t="s">
        <v>41</v>
      </c>
      <c r="G175" s="1" t="s">
        <v>117</v>
      </c>
      <c r="H175" s="1">
        <f t="shared" si="20"/>
        <v>0</v>
      </c>
      <c r="I175" s="1">
        <f t="shared" si="20"/>
        <v>1</v>
      </c>
      <c r="J175" s="1">
        <f t="shared" si="20"/>
        <v>1</v>
      </c>
      <c r="K175" s="1">
        <f t="shared" si="20"/>
        <v>0</v>
      </c>
      <c r="L175" s="1">
        <f t="shared" si="20"/>
        <v>0</v>
      </c>
      <c r="M175" s="1">
        <v>3</v>
      </c>
      <c r="N175" s="1">
        <v>4</v>
      </c>
      <c r="O175" s="1">
        <v>4</v>
      </c>
      <c r="P175" s="1">
        <v>4</v>
      </c>
      <c r="Q175" s="1">
        <v>4</v>
      </c>
      <c r="R175" s="1">
        <v>4</v>
      </c>
      <c r="S175" s="1">
        <v>3</v>
      </c>
      <c r="T175" s="1">
        <v>4</v>
      </c>
      <c r="U175" s="1">
        <v>1</v>
      </c>
      <c r="V175" s="1">
        <v>1</v>
      </c>
      <c r="W175" s="1" t="s">
        <v>59</v>
      </c>
      <c r="X175" s="1" t="s">
        <v>398</v>
      </c>
      <c r="Y175" s="1">
        <v>7</v>
      </c>
      <c r="Z175" s="2" t="s">
        <v>82</v>
      </c>
      <c r="AA175" s="1" t="s">
        <v>92</v>
      </c>
      <c r="AB175" s="1" t="s">
        <v>46</v>
      </c>
      <c r="AC175" s="1">
        <v>3</v>
      </c>
      <c r="AD175" s="1" t="s">
        <v>62</v>
      </c>
      <c r="AE175" s="1" t="s">
        <v>74</v>
      </c>
      <c r="AF175" s="1" t="s">
        <v>435</v>
      </c>
      <c r="AG175" s="1">
        <f t="shared" si="21"/>
        <v>0</v>
      </c>
      <c r="AH175" s="1">
        <f t="shared" si="21"/>
        <v>1</v>
      </c>
      <c r="AI175" s="1">
        <f t="shared" si="21"/>
        <v>0</v>
      </c>
      <c r="AJ175" s="1">
        <f t="shared" si="21"/>
        <v>0</v>
      </c>
      <c r="AK175" s="1">
        <f t="shared" si="21"/>
        <v>1</v>
      </c>
      <c r="AL175" s="1" t="s">
        <v>75</v>
      </c>
      <c r="AN175" s="1">
        <f t="shared" si="16"/>
        <v>0</v>
      </c>
      <c r="AO175" s="1">
        <f t="shared" si="22"/>
        <v>0</v>
      </c>
      <c r="AP175" s="1">
        <f t="shared" si="22"/>
        <v>0</v>
      </c>
      <c r="AQ175" s="1">
        <f t="shared" si="22"/>
        <v>0</v>
      </c>
      <c r="AR175" s="1">
        <f t="shared" si="22"/>
        <v>0</v>
      </c>
      <c r="AS175" s="1">
        <f t="shared" si="22"/>
        <v>0</v>
      </c>
      <c r="AT175" s="1">
        <f t="shared" si="19"/>
        <v>0</v>
      </c>
      <c r="AY175" s="1" t="s">
        <v>131</v>
      </c>
      <c r="AZ175" s="1" t="s">
        <v>436</v>
      </c>
      <c r="BA175" s="1" t="s">
        <v>154</v>
      </c>
      <c r="BB175" s="1">
        <v>6</v>
      </c>
      <c r="BC175" s="1" t="s">
        <v>53</v>
      </c>
      <c r="BD175" s="1" t="s">
        <v>65</v>
      </c>
      <c r="BE175" s="1" t="s">
        <v>66</v>
      </c>
    </row>
    <row r="176" spans="1:57" ht="13">
      <c r="A176" s="1" t="s">
        <v>38</v>
      </c>
      <c r="B176" s="1" t="s">
        <v>39</v>
      </c>
      <c r="C176" s="1" t="s">
        <v>41</v>
      </c>
      <c r="D176" s="1" t="s">
        <v>41</v>
      </c>
      <c r="E176" s="1" t="s">
        <v>40</v>
      </c>
      <c r="F176" s="1" t="s">
        <v>41</v>
      </c>
      <c r="G176" s="1" t="s">
        <v>68</v>
      </c>
      <c r="H176" s="1">
        <f t="shared" si="20"/>
        <v>0</v>
      </c>
      <c r="I176" s="1">
        <f t="shared" si="20"/>
        <v>1</v>
      </c>
      <c r="J176" s="1">
        <f t="shared" si="20"/>
        <v>1</v>
      </c>
      <c r="K176" s="1">
        <f t="shared" si="20"/>
        <v>1</v>
      </c>
      <c r="L176" s="1">
        <f t="shared" si="20"/>
        <v>0</v>
      </c>
      <c r="M176" s="1">
        <v>2</v>
      </c>
      <c r="N176" s="1">
        <v>4</v>
      </c>
      <c r="O176" s="1">
        <v>5</v>
      </c>
      <c r="P176" s="1">
        <v>4</v>
      </c>
      <c r="Q176" s="1">
        <v>4</v>
      </c>
      <c r="R176" s="1">
        <v>4</v>
      </c>
      <c r="S176" s="1">
        <v>2</v>
      </c>
      <c r="T176" s="1">
        <v>3</v>
      </c>
      <c r="U176" s="1">
        <v>2</v>
      </c>
      <c r="V176" s="1">
        <v>2</v>
      </c>
      <c r="X176" s="1" t="s">
        <v>437</v>
      </c>
      <c r="Y176" s="1">
        <v>7</v>
      </c>
      <c r="Z176" s="1" t="s">
        <v>84</v>
      </c>
      <c r="AA176" s="1" t="s">
        <v>438</v>
      </c>
      <c r="AB176" s="1" t="s">
        <v>93</v>
      </c>
      <c r="AC176" s="1">
        <v>4</v>
      </c>
      <c r="AD176" s="1" t="s">
        <v>47</v>
      </c>
      <c r="AE176" s="1" t="s">
        <v>79</v>
      </c>
      <c r="AF176" s="1" t="s">
        <v>49</v>
      </c>
      <c r="AG176" s="1">
        <f t="shared" si="21"/>
        <v>0</v>
      </c>
      <c r="AH176" s="1">
        <f t="shared" si="21"/>
        <v>0</v>
      </c>
      <c r="AI176" s="1">
        <f t="shared" si="21"/>
        <v>0</v>
      </c>
      <c r="AJ176" s="1">
        <f t="shared" si="21"/>
        <v>1</v>
      </c>
      <c r="AK176" s="1">
        <f t="shared" si="21"/>
        <v>1</v>
      </c>
      <c r="AL176" s="1" t="s">
        <v>75</v>
      </c>
      <c r="AN176" s="1">
        <f t="shared" si="16"/>
        <v>0</v>
      </c>
      <c r="AO176" s="1">
        <f t="shared" si="22"/>
        <v>0</v>
      </c>
      <c r="AP176" s="1">
        <f t="shared" si="22"/>
        <v>0</v>
      </c>
      <c r="AQ176" s="1">
        <f t="shared" si="22"/>
        <v>0</v>
      </c>
      <c r="AR176" s="1">
        <f t="shared" si="22"/>
        <v>0</v>
      </c>
      <c r="AS176" s="1">
        <f t="shared" si="22"/>
        <v>0</v>
      </c>
      <c r="AT176" s="1">
        <f t="shared" si="19"/>
        <v>0</v>
      </c>
      <c r="AY176" s="1" t="s">
        <v>131</v>
      </c>
      <c r="AZ176" s="1" t="s">
        <v>439</v>
      </c>
      <c r="BA176" s="1" t="s">
        <v>52</v>
      </c>
      <c r="BB176" s="1">
        <v>3</v>
      </c>
      <c r="BC176" s="1" t="s">
        <v>53</v>
      </c>
      <c r="BD176" s="1" t="s">
        <v>65</v>
      </c>
      <c r="BE176" s="1" t="s">
        <v>77</v>
      </c>
    </row>
    <row r="177" spans="1:57" ht="13">
      <c r="A177" s="1" t="s">
        <v>38</v>
      </c>
      <c r="B177" s="1" t="s">
        <v>41</v>
      </c>
      <c r="C177" s="1" t="s">
        <v>40</v>
      </c>
      <c r="D177" s="1" t="s">
        <v>40</v>
      </c>
      <c r="E177" s="1" t="s">
        <v>40</v>
      </c>
      <c r="F177" s="1" t="s">
        <v>39</v>
      </c>
      <c r="G177" s="1" t="s">
        <v>42</v>
      </c>
      <c r="H177" s="1">
        <f t="shared" si="20"/>
        <v>0</v>
      </c>
      <c r="I177" s="1">
        <f t="shared" si="20"/>
        <v>1</v>
      </c>
      <c r="J177" s="1">
        <f t="shared" si="20"/>
        <v>1</v>
      </c>
      <c r="K177" s="1">
        <f t="shared" si="20"/>
        <v>0</v>
      </c>
      <c r="L177" s="1">
        <f t="shared" si="20"/>
        <v>0</v>
      </c>
      <c r="M177" s="1">
        <v>3</v>
      </c>
      <c r="N177" s="1">
        <v>5</v>
      </c>
      <c r="O177" s="1">
        <v>5</v>
      </c>
      <c r="P177" s="1">
        <v>5</v>
      </c>
      <c r="Q177" s="1">
        <v>5</v>
      </c>
      <c r="R177" s="1">
        <v>5</v>
      </c>
      <c r="S177" s="1">
        <v>3</v>
      </c>
      <c r="T177" s="1">
        <v>3</v>
      </c>
      <c r="U177" s="1">
        <v>1</v>
      </c>
      <c r="V177" s="1">
        <v>1</v>
      </c>
      <c r="X177" s="1" t="s">
        <v>440</v>
      </c>
      <c r="Y177" s="1">
        <v>9</v>
      </c>
      <c r="Z177" s="2" t="s">
        <v>82</v>
      </c>
      <c r="AA177" s="1" t="s">
        <v>92</v>
      </c>
      <c r="AB177" s="1" t="s">
        <v>46</v>
      </c>
      <c r="AC177" s="1">
        <v>5</v>
      </c>
      <c r="AD177" s="1" t="s">
        <v>62</v>
      </c>
      <c r="AE177" s="1" t="s">
        <v>79</v>
      </c>
      <c r="AF177" s="1" t="s">
        <v>94</v>
      </c>
      <c r="AG177" s="1">
        <f t="shared" si="21"/>
        <v>1</v>
      </c>
      <c r="AH177" s="1">
        <f t="shared" si="21"/>
        <v>0</v>
      </c>
      <c r="AI177" s="1">
        <f t="shared" si="21"/>
        <v>0</v>
      </c>
      <c r="AJ177" s="1">
        <f t="shared" si="21"/>
        <v>0</v>
      </c>
      <c r="AK177" s="1">
        <f t="shared" si="21"/>
        <v>0</v>
      </c>
      <c r="AL177" s="1" t="s">
        <v>86</v>
      </c>
      <c r="AM177" s="1" t="s">
        <v>441</v>
      </c>
      <c r="AN177" s="1">
        <f t="shared" si="16"/>
        <v>1</v>
      </c>
      <c r="AO177" s="1">
        <f t="shared" si="22"/>
        <v>0</v>
      </c>
      <c r="AP177" s="1">
        <f t="shared" si="22"/>
        <v>1</v>
      </c>
      <c r="AQ177" s="1">
        <f t="shared" si="22"/>
        <v>0</v>
      </c>
      <c r="AR177" s="1">
        <f t="shared" si="22"/>
        <v>1</v>
      </c>
      <c r="AS177" s="1">
        <f t="shared" si="22"/>
        <v>1</v>
      </c>
      <c r="AT177" s="1">
        <f t="shared" si="19"/>
        <v>1</v>
      </c>
      <c r="AU177" s="1"/>
      <c r="AV177" s="1" t="s">
        <v>88</v>
      </c>
      <c r="AW177" s="1" t="s">
        <v>442</v>
      </c>
      <c r="BA177" s="1" t="s">
        <v>184</v>
      </c>
      <c r="BB177" s="1">
        <v>5</v>
      </c>
      <c r="BC177" s="1" t="s">
        <v>64</v>
      </c>
      <c r="BD177" s="1" t="s">
        <v>54</v>
      </c>
      <c r="BE177" s="1" t="s">
        <v>72</v>
      </c>
    </row>
    <row r="178" spans="1:57" ht="13">
      <c r="A178" s="1" t="s">
        <v>38</v>
      </c>
      <c r="B178" s="1" t="s">
        <v>39</v>
      </c>
      <c r="C178" s="1" t="s">
        <v>40</v>
      </c>
      <c r="D178" s="1" t="s">
        <v>67</v>
      </c>
      <c r="E178" s="1" t="s">
        <v>67</v>
      </c>
      <c r="F178" s="1" t="s">
        <v>41</v>
      </c>
      <c r="G178" s="1" t="s">
        <v>68</v>
      </c>
      <c r="H178" s="1">
        <f t="shared" si="20"/>
        <v>0</v>
      </c>
      <c r="I178" s="1">
        <f t="shared" si="20"/>
        <v>1</v>
      </c>
      <c r="J178" s="1">
        <f t="shared" si="20"/>
        <v>1</v>
      </c>
      <c r="K178" s="1">
        <f t="shared" si="20"/>
        <v>1</v>
      </c>
      <c r="L178" s="1">
        <f t="shared" si="20"/>
        <v>0</v>
      </c>
      <c r="M178" s="1">
        <v>4</v>
      </c>
      <c r="N178" s="1">
        <v>5</v>
      </c>
      <c r="O178" s="1">
        <v>3</v>
      </c>
      <c r="P178" s="1">
        <v>3</v>
      </c>
      <c r="Q178" s="1">
        <v>1</v>
      </c>
      <c r="R178" s="1">
        <v>4</v>
      </c>
      <c r="S178" s="1">
        <v>1</v>
      </c>
      <c r="T178" s="1">
        <v>3</v>
      </c>
      <c r="U178" s="1">
        <v>1</v>
      </c>
      <c r="V178" s="1">
        <v>1</v>
      </c>
      <c r="W178" s="1" t="s">
        <v>443</v>
      </c>
      <c r="X178" s="1" t="s">
        <v>444</v>
      </c>
      <c r="Y178" s="1">
        <v>10</v>
      </c>
      <c r="Z178" s="2" t="s">
        <v>82</v>
      </c>
      <c r="AA178" s="1" t="s">
        <v>92</v>
      </c>
      <c r="AB178" s="1" t="s">
        <v>46</v>
      </c>
      <c r="AC178" s="1">
        <v>3</v>
      </c>
      <c r="AD178" s="1" t="s">
        <v>62</v>
      </c>
      <c r="AE178" s="1" t="s">
        <v>48</v>
      </c>
      <c r="AF178" s="1" t="s">
        <v>94</v>
      </c>
      <c r="AG178" s="1">
        <f t="shared" si="21"/>
        <v>1</v>
      </c>
      <c r="AH178" s="1">
        <f t="shared" si="21"/>
        <v>0</v>
      </c>
      <c r="AI178" s="1">
        <f t="shared" si="21"/>
        <v>0</v>
      </c>
      <c r="AJ178" s="1">
        <f t="shared" si="21"/>
        <v>0</v>
      </c>
      <c r="AK178" s="1">
        <f t="shared" si="21"/>
        <v>0</v>
      </c>
      <c r="AL178" s="1" t="s">
        <v>86</v>
      </c>
      <c r="AM178" s="1" t="s">
        <v>445</v>
      </c>
      <c r="AN178" s="1">
        <f t="shared" si="16"/>
        <v>1</v>
      </c>
      <c r="AO178" s="1">
        <f t="shared" si="22"/>
        <v>1</v>
      </c>
      <c r="AP178" s="1">
        <f t="shared" si="22"/>
        <v>0</v>
      </c>
      <c r="AQ178" s="1">
        <f t="shared" si="22"/>
        <v>0</v>
      </c>
      <c r="AR178" s="1">
        <f t="shared" si="22"/>
        <v>1</v>
      </c>
      <c r="AS178" s="1">
        <f t="shared" si="22"/>
        <v>1</v>
      </c>
      <c r="AT178" s="1">
        <f t="shared" si="19"/>
        <v>0</v>
      </c>
      <c r="AU178" s="1"/>
      <c r="AV178" s="1" t="s">
        <v>88</v>
      </c>
      <c r="AW178" s="1" t="s">
        <v>446</v>
      </c>
      <c r="BA178" s="1" t="s">
        <v>52</v>
      </c>
      <c r="BB178" s="1">
        <v>3</v>
      </c>
      <c r="BC178" s="1" t="s">
        <v>64</v>
      </c>
      <c r="BD178" s="1" t="s">
        <v>65</v>
      </c>
      <c r="BE178" s="1" t="s">
        <v>77</v>
      </c>
    </row>
    <row r="179" spans="1:57" ht="13">
      <c r="A179" s="1" t="s">
        <v>38</v>
      </c>
      <c r="B179" s="1" t="s">
        <v>39</v>
      </c>
      <c r="C179" s="1" t="s">
        <v>41</v>
      </c>
      <c r="D179" s="1" t="s">
        <v>57</v>
      </c>
      <c r="E179" s="1" t="s">
        <v>57</v>
      </c>
      <c r="F179" s="1" t="s">
        <v>39</v>
      </c>
      <c r="G179" s="1" t="s">
        <v>117</v>
      </c>
      <c r="H179" s="1">
        <f t="shared" si="20"/>
        <v>0</v>
      </c>
      <c r="I179" s="1">
        <f t="shared" si="20"/>
        <v>1</v>
      </c>
      <c r="J179" s="1">
        <f t="shared" si="20"/>
        <v>1</v>
      </c>
      <c r="K179" s="1">
        <f t="shared" si="20"/>
        <v>0</v>
      </c>
      <c r="L179" s="1">
        <f t="shared" si="20"/>
        <v>0</v>
      </c>
      <c r="M179" s="1">
        <v>4</v>
      </c>
      <c r="N179" s="1">
        <v>5</v>
      </c>
      <c r="O179" s="1">
        <v>3</v>
      </c>
      <c r="P179" s="1">
        <v>5</v>
      </c>
      <c r="Q179" s="1">
        <v>3</v>
      </c>
      <c r="R179" s="1">
        <v>3</v>
      </c>
      <c r="S179" s="1">
        <v>1</v>
      </c>
      <c r="T179" s="1">
        <v>1</v>
      </c>
      <c r="U179" s="1">
        <v>1</v>
      </c>
      <c r="V179" s="1">
        <v>1</v>
      </c>
      <c r="X179" s="1" t="s">
        <v>447</v>
      </c>
      <c r="Y179" s="1">
        <v>8</v>
      </c>
      <c r="Z179" s="1" t="s">
        <v>91</v>
      </c>
      <c r="AA179" s="1" t="s">
        <v>92</v>
      </c>
      <c r="AB179" s="1" t="s">
        <v>46</v>
      </c>
      <c r="AC179" s="1">
        <v>3</v>
      </c>
      <c r="AD179" s="1" t="s">
        <v>62</v>
      </c>
      <c r="AE179" s="1" t="s">
        <v>79</v>
      </c>
      <c r="AF179" s="1" t="s">
        <v>362</v>
      </c>
      <c r="AG179" s="1">
        <f t="shared" si="21"/>
        <v>1</v>
      </c>
      <c r="AH179" s="1">
        <f t="shared" si="21"/>
        <v>1</v>
      </c>
      <c r="AI179" s="1">
        <f t="shared" si="21"/>
        <v>0</v>
      </c>
      <c r="AJ179" s="1">
        <f t="shared" si="21"/>
        <v>1</v>
      </c>
      <c r="AK179" s="1">
        <f t="shared" si="21"/>
        <v>0</v>
      </c>
      <c r="AL179" s="1" t="s">
        <v>86</v>
      </c>
      <c r="AM179" s="1" t="s">
        <v>445</v>
      </c>
      <c r="AN179" s="1">
        <f t="shared" si="16"/>
        <v>1</v>
      </c>
      <c r="AO179" s="1">
        <f t="shared" si="22"/>
        <v>1</v>
      </c>
      <c r="AP179" s="1">
        <f t="shared" si="22"/>
        <v>0</v>
      </c>
      <c r="AQ179" s="1">
        <f t="shared" si="22"/>
        <v>0</v>
      </c>
      <c r="AR179" s="1">
        <f t="shared" si="22"/>
        <v>1</v>
      </c>
      <c r="AS179" s="1">
        <f t="shared" si="22"/>
        <v>1</v>
      </c>
      <c r="AT179" s="1">
        <f t="shared" si="19"/>
        <v>0</v>
      </c>
      <c r="AU179" s="1"/>
      <c r="AV179" s="1" t="s">
        <v>88</v>
      </c>
      <c r="AW179" s="1" t="s">
        <v>448</v>
      </c>
      <c r="BA179" s="1" t="s">
        <v>52</v>
      </c>
      <c r="BB179" s="1">
        <v>3</v>
      </c>
      <c r="BC179" s="1" t="s">
        <v>53</v>
      </c>
      <c r="BD179" s="1" t="s">
        <v>65</v>
      </c>
      <c r="BE179" s="1" t="s">
        <v>77</v>
      </c>
    </row>
    <row r="180" spans="1:57" ht="13">
      <c r="A180" s="1" t="s">
        <v>38</v>
      </c>
      <c r="B180" s="1" t="s">
        <v>39</v>
      </c>
      <c r="C180" s="1" t="s">
        <v>39</v>
      </c>
      <c r="D180" s="1" t="s">
        <v>57</v>
      </c>
      <c r="E180" s="1" t="s">
        <v>57</v>
      </c>
      <c r="F180" s="1" t="s">
        <v>41</v>
      </c>
      <c r="G180" s="1" t="s">
        <v>68</v>
      </c>
      <c r="H180" s="1">
        <f t="shared" si="20"/>
        <v>0</v>
      </c>
      <c r="I180" s="1">
        <f t="shared" si="20"/>
        <v>1</v>
      </c>
      <c r="J180" s="1">
        <f t="shared" si="20"/>
        <v>1</v>
      </c>
      <c r="K180" s="1">
        <f t="shared" si="20"/>
        <v>1</v>
      </c>
      <c r="L180" s="1">
        <f t="shared" si="20"/>
        <v>0</v>
      </c>
      <c r="M180" s="1">
        <v>4</v>
      </c>
      <c r="N180" s="1">
        <v>5</v>
      </c>
      <c r="O180" s="1">
        <v>5</v>
      </c>
      <c r="P180" s="1">
        <v>4</v>
      </c>
      <c r="Q180" s="1">
        <v>3</v>
      </c>
      <c r="R180" s="1">
        <v>5</v>
      </c>
      <c r="S180" s="1">
        <v>3</v>
      </c>
      <c r="T180" s="1">
        <v>2</v>
      </c>
      <c r="U180" s="1">
        <v>1</v>
      </c>
      <c r="V180" s="1">
        <v>1</v>
      </c>
      <c r="X180" s="1" t="s">
        <v>449</v>
      </c>
      <c r="Y180" s="1">
        <v>9</v>
      </c>
      <c r="Z180" s="2" t="s">
        <v>82</v>
      </c>
      <c r="AA180" s="1" t="s">
        <v>45</v>
      </c>
      <c r="AB180" s="1" t="s">
        <v>46</v>
      </c>
      <c r="AC180" s="1">
        <v>4</v>
      </c>
      <c r="AD180" s="1" t="s">
        <v>62</v>
      </c>
      <c r="AE180" s="1" t="s">
        <v>79</v>
      </c>
      <c r="AF180" s="1" t="s">
        <v>111</v>
      </c>
      <c r="AG180" s="1">
        <f t="shared" si="21"/>
        <v>0</v>
      </c>
      <c r="AH180" s="1">
        <f t="shared" si="21"/>
        <v>0</v>
      </c>
      <c r="AI180" s="1">
        <f t="shared" si="21"/>
        <v>1</v>
      </c>
      <c r="AJ180" s="1">
        <f t="shared" si="21"/>
        <v>0</v>
      </c>
      <c r="AK180" s="1">
        <f t="shared" si="21"/>
        <v>0</v>
      </c>
      <c r="AL180" s="1" t="s">
        <v>172</v>
      </c>
      <c r="AM180" s="1" t="s">
        <v>121</v>
      </c>
      <c r="AN180" s="1">
        <f t="shared" si="16"/>
        <v>0</v>
      </c>
      <c r="AO180" s="1">
        <f t="shared" si="22"/>
        <v>1</v>
      </c>
      <c r="AP180" s="1">
        <f t="shared" si="22"/>
        <v>1</v>
      </c>
      <c r="AQ180" s="1">
        <f t="shared" si="22"/>
        <v>0</v>
      </c>
      <c r="AR180" s="1">
        <f t="shared" si="22"/>
        <v>0</v>
      </c>
      <c r="AS180" s="1">
        <f t="shared" si="22"/>
        <v>0</v>
      </c>
      <c r="AT180" s="1">
        <f t="shared" si="19"/>
        <v>0</v>
      </c>
      <c r="AU180" s="1"/>
      <c r="AV180" s="1" t="s">
        <v>207</v>
      </c>
      <c r="AW180" s="1" t="s">
        <v>113</v>
      </c>
      <c r="AX180" s="1" t="s">
        <v>427</v>
      </c>
      <c r="BA180" s="1" t="s">
        <v>162</v>
      </c>
      <c r="BB180" s="1">
        <v>2</v>
      </c>
      <c r="BC180" s="1" t="s">
        <v>53</v>
      </c>
      <c r="BD180" s="1" t="s">
        <v>54</v>
      </c>
      <c r="BE180" s="1" t="s">
        <v>450</v>
      </c>
    </row>
    <row r="181" spans="1:57" ht="13">
      <c r="A181" s="1" t="s">
        <v>38</v>
      </c>
      <c r="B181" s="1" t="s">
        <v>57</v>
      </c>
      <c r="C181" s="1" t="s">
        <v>39</v>
      </c>
      <c r="D181" s="1" t="s">
        <v>41</v>
      </c>
      <c r="E181" s="1" t="s">
        <v>41</v>
      </c>
      <c r="F181" s="1" t="s">
        <v>67</v>
      </c>
      <c r="G181" s="1" t="s">
        <v>117</v>
      </c>
      <c r="H181" s="1">
        <f t="shared" si="20"/>
        <v>0</v>
      </c>
      <c r="I181" s="1">
        <f t="shared" si="20"/>
        <v>1</v>
      </c>
      <c r="J181" s="1">
        <f t="shared" si="20"/>
        <v>1</v>
      </c>
      <c r="K181" s="1">
        <f t="shared" si="20"/>
        <v>0</v>
      </c>
      <c r="L181" s="1">
        <f t="shared" si="20"/>
        <v>0</v>
      </c>
      <c r="M181" s="1">
        <v>1</v>
      </c>
      <c r="N181" s="1">
        <v>2</v>
      </c>
      <c r="O181" s="1">
        <v>3</v>
      </c>
      <c r="P181" s="1">
        <v>2</v>
      </c>
      <c r="Q181" s="1">
        <v>3</v>
      </c>
      <c r="R181" s="1">
        <v>2</v>
      </c>
      <c r="S181" s="1">
        <v>3</v>
      </c>
      <c r="T181" s="1">
        <v>2</v>
      </c>
      <c r="U181" s="1">
        <v>1</v>
      </c>
      <c r="V181" s="1">
        <v>1</v>
      </c>
      <c r="X181" s="1" t="s">
        <v>451</v>
      </c>
      <c r="Y181" s="1">
        <v>7</v>
      </c>
      <c r="Z181" s="1" t="s">
        <v>91</v>
      </c>
      <c r="AA181" s="1" t="s">
        <v>92</v>
      </c>
      <c r="AB181" s="1" t="s">
        <v>93</v>
      </c>
      <c r="AC181" s="1">
        <v>4</v>
      </c>
      <c r="AD181" s="1" t="s">
        <v>62</v>
      </c>
      <c r="AE181" s="1" t="s">
        <v>79</v>
      </c>
      <c r="AF181" s="1" t="s">
        <v>94</v>
      </c>
      <c r="AG181" s="1">
        <f t="shared" si="21"/>
        <v>1</v>
      </c>
      <c r="AH181" s="1">
        <f t="shared" si="21"/>
        <v>0</v>
      </c>
      <c r="AI181" s="1">
        <f t="shared" si="21"/>
        <v>0</v>
      </c>
      <c r="AJ181" s="1">
        <f t="shared" si="21"/>
        <v>0</v>
      </c>
      <c r="AK181" s="1">
        <f t="shared" si="21"/>
        <v>0</v>
      </c>
      <c r="AL181" s="1" t="s">
        <v>86</v>
      </c>
      <c r="AM181" s="1" t="s">
        <v>452</v>
      </c>
      <c r="AN181" s="1">
        <f t="shared" si="16"/>
        <v>1</v>
      </c>
      <c r="AO181" s="1">
        <f t="shared" si="22"/>
        <v>0</v>
      </c>
      <c r="AP181" s="1">
        <f t="shared" si="22"/>
        <v>0</v>
      </c>
      <c r="AQ181" s="1">
        <f t="shared" si="22"/>
        <v>0</v>
      </c>
      <c r="AR181" s="1">
        <f t="shared" si="22"/>
        <v>0</v>
      </c>
      <c r="AS181" s="1">
        <f t="shared" si="22"/>
        <v>1</v>
      </c>
      <c r="AT181" s="1">
        <f t="shared" si="19"/>
        <v>0</v>
      </c>
      <c r="AU181" s="1"/>
      <c r="AV181" s="1" t="s">
        <v>88</v>
      </c>
      <c r="AW181" s="1" t="s">
        <v>453</v>
      </c>
      <c r="BA181" s="1" t="s">
        <v>260</v>
      </c>
      <c r="BB181" s="1">
        <v>4</v>
      </c>
      <c r="BC181" s="1" t="s">
        <v>64</v>
      </c>
      <c r="BD181" s="1" t="s">
        <v>54</v>
      </c>
      <c r="BE181" s="1" t="s">
        <v>72</v>
      </c>
    </row>
    <row r="182" spans="1:57" ht="13">
      <c r="A182" s="1" t="s">
        <v>38</v>
      </c>
      <c r="B182" s="1" t="s">
        <v>39</v>
      </c>
      <c r="C182" s="1" t="s">
        <v>57</v>
      </c>
      <c r="D182" s="1" t="s">
        <v>57</v>
      </c>
      <c r="E182" s="1" t="s">
        <v>41</v>
      </c>
      <c r="F182" s="1" t="s">
        <v>39</v>
      </c>
      <c r="G182" s="1" t="s">
        <v>42</v>
      </c>
      <c r="H182" s="1">
        <f t="shared" si="20"/>
        <v>0</v>
      </c>
      <c r="I182" s="1">
        <f t="shared" si="20"/>
        <v>1</v>
      </c>
      <c r="J182" s="1">
        <f t="shared" si="20"/>
        <v>1</v>
      </c>
      <c r="K182" s="1">
        <f t="shared" si="20"/>
        <v>0</v>
      </c>
      <c r="L182" s="1">
        <f t="shared" si="20"/>
        <v>0</v>
      </c>
      <c r="M182" s="1">
        <v>5</v>
      </c>
      <c r="N182" s="1">
        <v>5</v>
      </c>
      <c r="O182" s="1">
        <v>5</v>
      </c>
      <c r="P182" s="1">
        <v>1</v>
      </c>
      <c r="Q182" s="1">
        <v>5</v>
      </c>
      <c r="R182" s="1">
        <v>2</v>
      </c>
      <c r="S182" s="1">
        <v>5</v>
      </c>
      <c r="T182" s="1">
        <v>1</v>
      </c>
      <c r="U182" s="1">
        <v>1</v>
      </c>
      <c r="V182" s="1">
        <v>1</v>
      </c>
      <c r="X182" s="1" t="s">
        <v>454</v>
      </c>
      <c r="Y182" s="1">
        <v>8</v>
      </c>
      <c r="Z182" s="1" t="s">
        <v>84</v>
      </c>
      <c r="AA182" s="1" t="s">
        <v>45</v>
      </c>
      <c r="AB182" s="1" t="s">
        <v>46</v>
      </c>
      <c r="AC182" s="1">
        <v>4</v>
      </c>
      <c r="AD182" s="1" t="s">
        <v>62</v>
      </c>
      <c r="AE182" s="1" t="s">
        <v>48</v>
      </c>
      <c r="AF182" s="1" t="s">
        <v>94</v>
      </c>
      <c r="AG182" s="1">
        <f t="shared" si="21"/>
        <v>1</v>
      </c>
      <c r="AH182" s="1">
        <f t="shared" si="21"/>
        <v>0</v>
      </c>
      <c r="AI182" s="1">
        <f t="shared" si="21"/>
        <v>0</v>
      </c>
      <c r="AJ182" s="1">
        <f t="shared" si="21"/>
        <v>0</v>
      </c>
      <c r="AK182" s="1">
        <f t="shared" si="21"/>
        <v>0</v>
      </c>
      <c r="AL182" s="1" t="s">
        <v>86</v>
      </c>
      <c r="AM182" s="1" t="s">
        <v>217</v>
      </c>
      <c r="AN182" s="1">
        <f t="shared" si="16"/>
        <v>0</v>
      </c>
      <c r="AO182" s="1">
        <f t="shared" si="22"/>
        <v>1</v>
      </c>
      <c r="AP182" s="1">
        <f t="shared" si="22"/>
        <v>1</v>
      </c>
      <c r="AQ182" s="1">
        <f t="shared" si="22"/>
        <v>0</v>
      </c>
      <c r="AR182" s="1">
        <f t="shared" si="22"/>
        <v>1</v>
      </c>
      <c r="AS182" s="1">
        <f t="shared" si="22"/>
        <v>0</v>
      </c>
      <c r="AT182" s="1">
        <f t="shared" si="19"/>
        <v>0</v>
      </c>
      <c r="AU182" s="1"/>
      <c r="AV182" s="1" t="s">
        <v>88</v>
      </c>
      <c r="AW182" s="1" t="s">
        <v>455</v>
      </c>
      <c r="BA182" s="1" t="s">
        <v>260</v>
      </c>
      <c r="BB182" s="1">
        <v>4</v>
      </c>
      <c r="BC182" s="1" t="s">
        <v>53</v>
      </c>
      <c r="BD182" s="1" t="s">
        <v>54</v>
      </c>
      <c r="BE182" s="1" t="s">
        <v>66</v>
      </c>
    </row>
    <row r="183" spans="1:57" ht="13">
      <c r="A183" s="1" t="s">
        <v>38</v>
      </c>
      <c r="B183" s="1" t="s">
        <v>39</v>
      </c>
      <c r="C183" s="1" t="s">
        <v>40</v>
      </c>
      <c r="D183" s="1" t="s">
        <v>40</v>
      </c>
      <c r="E183" s="1" t="s">
        <v>40</v>
      </c>
      <c r="F183" s="1" t="s">
        <v>39</v>
      </c>
      <c r="G183" s="1" t="s">
        <v>117</v>
      </c>
      <c r="H183" s="1">
        <f t="shared" si="20"/>
        <v>0</v>
      </c>
      <c r="I183" s="1">
        <f t="shared" si="20"/>
        <v>1</v>
      </c>
      <c r="J183" s="1">
        <f t="shared" si="20"/>
        <v>1</v>
      </c>
      <c r="K183" s="1">
        <f t="shared" si="20"/>
        <v>0</v>
      </c>
      <c r="L183" s="1">
        <f t="shared" si="20"/>
        <v>0</v>
      </c>
      <c r="M183" s="1">
        <v>3</v>
      </c>
      <c r="N183" s="1">
        <v>5</v>
      </c>
      <c r="O183" s="1">
        <v>5</v>
      </c>
      <c r="P183" s="1">
        <v>5</v>
      </c>
      <c r="Q183" s="1">
        <v>3</v>
      </c>
      <c r="R183" s="1">
        <v>3</v>
      </c>
      <c r="S183" s="1">
        <v>4</v>
      </c>
      <c r="T183" s="1">
        <v>1</v>
      </c>
      <c r="U183" s="1">
        <v>1</v>
      </c>
      <c r="V183" s="1">
        <v>1</v>
      </c>
      <c r="X183" s="1" t="s">
        <v>456</v>
      </c>
      <c r="Y183" s="1">
        <v>7</v>
      </c>
      <c r="Z183" s="1" t="s">
        <v>91</v>
      </c>
      <c r="AA183" s="1" t="s">
        <v>92</v>
      </c>
      <c r="AB183" s="1" t="s">
        <v>46</v>
      </c>
      <c r="AC183" s="1">
        <v>4</v>
      </c>
      <c r="AD183" s="1" t="s">
        <v>62</v>
      </c>
      <c r="AE183" s="1" t="s">
        <v>74</v>
      </c>
      <c r="AF183" s="1" t="s">
        <v>182</v>
      </c>
      <c r="AG183" s="1">
        <f t="shared" si="21"/>
        <v>1</v>
      </c>
      <c r="AH183" s="1">
        <f t="shared" si="21"/>
        <v>1</v>
      </c>
      <c r="AI183" s="1">
        <f t="shared" si="21"/>
        <v>1</v>
      </c>
      <c r="AJ183" s="1">
        <f t="shared" si="21"/>
        <v>0</v>
      </c>
      <c r="AK183" s="1">
        <f t="shared" si="21"/>
        <v>0</v>
      </c>
      <c r="AL183" s="1" t="s">
        <v>86</v>
      </c>
      <c r="AM183" s="1" t="s">
        <v>191</v>
      </c>
      <c r="AN183" s="1">
        <f t="shared" si="16"/>
        <v>1</v>
      </c>
      <c r="AO183" s="1">
        <f t="shared" si="22"/>
        <v>1</v>
      </c>
      <c r="AP183" s="1">
        <f t="shared" si="22"/>
        <v>1</v>
      </c>
      <c r="AQ183" s="1">
        <f t="shared" si="22"/>
        <v>0</v>
      </c>
      <c r="AR183" s="1">
        <f t="shared" si="22"/>
        <v>1</v>
      </c>
      <c r="AS183" s="1">
        <f t="shared" si="22"/>
        <v>0</v>
      </c>
      <c r="AT183" s="1">
        <f t="shared" si="19"/>
        <v>0</v>
      </c>
      <c r="AU183" s="1"/>
      <c r="AV183" s="1" t="s">
        <v>88</v>
      </c>
      <c r="AW183" s="1" t="s">
        <v>161</v>
      </c>
      <c r="BA183" s="1" t="s">
        <v>52</v>
      </c>
      <c r="BB183" s="1">
        <v>3</v>
      </c>
      <c r="BC183" s="1" t="s">
        <v>53</v>
      </c>
      <c r="BD183" s="1" t="s">
        <v>65</v>
      </c>
      <c r="BE183" s="1" t="s">
        <v>66</v>
      </c>
    </row>
    <row r="184" spans="1:57" ht="13">
      <c r="A184" s="1" t="s">
        <v>38</v>
      </c>
      <c r="B184" s="1" t="s">
        <v>39</v>
      </c>
      <c r="C184" s="1" t="s">
        <v>67</v>
      </c>
      <c r="D184" s="1" t="s">
        <v>67</v>
      </c>
      <c r="E184" s="1" t="s">
        <v>67</v>
      </c>
      <c r="F184" s="1" t="s">
        <v>41</v>
      </c>
      <c r="G184" s="1" t="s">
        <v>42</v>
      </c>
      <c r="H184" s="1">
        <f t="shared" si="20"/>
        <v>0</v>
      </c>
      <c r="I184" s="1">
        <f t="shared" si="20"/>
        <v>1</v>
      </c>
      <c r="J184" s="1">
        <f t="shared" si="20"/>
        <v>1</v>
      </c>
      <c r="K184" s="1">
        <f t="shared" si="20"/>
        <v>0</v>
      </c>
      <c r="L184" s="1">
        <f t="shared" si="20"/>
        <v>0</v>
      </c>
      <c r="M184" s="1">
        <v>5</v>
      </c>
      <c r="N184" s="1">
        <v>5</v>
      </c>
      <c r="O184" s="1">
        <v>2</v>
      </c>
      <c r="P184" s="1">
        <v>1</v>
      </c>
      <c r="Q184" s="1">
        <v>3</v>
      </c>
      <c r="R184" s="1">
        <v>5</v>
      </c>
      <c r="S184" s="1">
        <v>1</v>
      </c>
      <c r="T184" s="1">
        <v>1</v>
      </c>
      <c r="V184" s="1">
        <v>1</v>
      </c>
      <c r="X184" s="1" t="s">
        <v>457</v>
      </c>
      <c r="Y184" s="1">
        <v>7</v>
      </c>
      <c r="Z184" s="2" t="s">
        <v>82</v>
      </c>
      <c r="AA184" s="1" t="s">
        <v>45</v>
      </c>
      <c r="AB184" s="1" t="s">
        <v>46</v>
      </c>
      <c r="AC184" s="1">
        <v>3</v>
      </c>
      <c r="AD184" s="1" t="s">
        <v>47</v>
      </c>
      <c r="AE184" s="1" t="s">
        <v>74</v>
      </c>
      <c r="AF184" s="1" t="s">
        <v>63</v>
      </c>
      <c r="AG184" s="1">
        <f t="shared" si="21"/>
        <v>0</v>
      </c>
      <c r="AH184" s="1">
        <f t="shared" si="21"/>
        <v>0</v>
      </c>
      <c r="AI184" s="1">
        <f t="shared" si="21"/>
        <v>0</v>
      </c>
      <c r="AJ184" s="1">
        <f t="shared" si="21"/>
        <v>1</v>
      </c>
      <c r="AK184" s="1">
        <f t="shared" si="21"/>
        <v>0</v>
      </c>
      <c r="AL184" s="1" t="s">
        <v>50</v>
      </c>
      <c r="AN184" s="1">
        <f t="shared" si="16"/>
        <v>0</v>
      </c>
      <c r="AO184" s="1">
        <f t="shared" si="22"/>
        <v>0</v>
      </c>
      <c r="AP184" s="1">
        <f t="shared" si="22"/>
        <v>0</v>
      </c>
      <c r="AQ184" s="1">
        <f t="shared" si="22"/>
        <v>0</v>
      </c>
      <c r="AR184" s="1">
        <f t="shared" si="22"/>
        <v>0</v>
      </c>
      <c r="AS184" s="1">
        <f t="shared" si="22"/>
        <v>0</v>
      </c>
      <c r="AT184" s="1">
        <f t="shared" si="19"/>
        <v>0</v>
      </c>
      <c r="AY184" s="1" t="s">
        <v>51</v>
      </c>
      <c r="BA184" s="1" t="s">
        <v>52</v>
      </c>
      <c r="BB184" s="1">
        <v>3</v>
      </c>
      <c r="BC184" s="1" t="s">
        <v>53</v>
      </c>
      <c r="BD184" s="1" t="s">
        <v>65</v>
      </c>
      <c r="BE184" s="1" t="s">
        <v>55</v>
      </c>
    </row>
    <row r="185" spans="1:57" ht="13">
      <c r="A185" s="1" t="s">
        <v>38</v>
      </c>
      <c r="B185" s="1" t="s">
        <v>39</v>
      </c>
      <c r="C185" s="1" t="s">
        <v>67</v>
      </c>
      <c r="D185" s="1" t="s">
        <v>57</v>
      </c>
      <c r="E185" s="1" t="s">
        <v>57</v>
      </c>
      <c r="F185" s="1" t="s">
        <v>57</v>
      </c>
      <c r="G185" s="1" t="s">
        <v>117</v>
      </c>
      <c r="H185" s="1">
        <f t="shared" si="20"/>
        <v>0</v>
      </c>
      <c r="I185" s="1">
        <f t="shared" si="20"/>
        <v>1</v>
      </c>
      <c r="J185" s="1">
        <f t="shared" si="20"/>
        <v>1</v>
      </c>
      <c r="K185" s="1">
        <f t="shared" si="20"/>
        <v>0</v>
      </c>
      <c r="L185" s="1">
        <f t="shared" si="20"/>
        <v>0</v>
      </c>
      <c r="M185" s="1">
        <v>2</v>
      </c>
      <c r="N185" s="1">
        <v>5</v>
      </c>
      <c r="O185" s="1">
        <v>4</v>
      </c>
      <c r="P185" s="1">
        <v>4</v>
      </c>
      <c r="Q185" s="1">
        <v>4</v>
      </c>
      <c r="R185" s="1">
        <v>2</v>
      </c>
      <c r="S185" s="1">
        <v>4</v>
      </c>
      <c r="T185" s="1">
        <v>1</v>
      </c>
      <c r="U185" s="1">
        <v>1</v>
      </c>
      <c r="V185" s="1">
        <v>1</v>
      </c>
      <c r="X185" s="1" t="s">
        <v>458</v>
      </c>
      <c r="Y185" s="1">
        <v>9</v>
      </c>
      <c r="Z185" s="2" t="s">
        <v>82</v>
      </c>
      <c r="AA185" s="1" t="s">
        <v>45</v>
      </c>
      <c r="AB185" s="1" t="s">
        <v>46</v>
      </c>
      <c r="AC185" s="1">
        <v>2</v>
      </c>
      <c r="AD185" s="1" t="s">
        <v>62</v>
      </c>
      <c r="AE185" s="1" t="s">
        <v>74</v>
      </c>
      <c r="AF185" s="1" t="s">
        <v>111</v>
      </c>
      <c r="AG185" s="1">
        <f t="shared" si="21"/>
        <v>0</v>
      </c>
      <c r="AH185" s="1">
        <f t="shared" si="21"/>
        <v>0</v>
      </c>
      <c r="AI185" s="1">
        <f t="shared" si="21"/>
        <v>1</v>
      </c>
      <c r="AJ185" s="1">
        <f t="shared" si="21"/>
        <v>0</v>
      </c>
      <c r="AK185" s="1">
        <f t="shared" si="21"/>
        <v>0</v>
      </c>
      <c r="AL185" s="1" t="s">
        <v>50</v>
      </c>
      <c r="AN185" s="1">
        <f t="shared" si="16"/>
        <v>0</v>
      </c>
      <c r="AO185" s="1">
        <f t="shared" si="22"/>
        <v>0</v>
      </c>
      <c r="AP185" s="1">
        <f t="shared" si="22"/>
        <v>0</v>
      </c>
      <c r="AQ185" s="1">
        <f t="shared" si="22"/>
        <v>0</v>
      </c>
      <c r="AR185" s="1">
        <f t="shared" si="22"/>
        <v>0</v>
      </c>
      <c r="AS185" s="1">
        <f t="shared" si="22"/>
        <v>0</v>
      </c>
      <c r="AT185" s="1">
        <f t="shared" si="19"/>
        <v>0</v>
      </c>
      <c r="AY185" s="1" t="s">
        <v>51</v>
      </c>
      <c r="BA185" s="1" t="s">
        <v>52</v>
      </c>
      <c r="BB185" s="1">
        <v>3</v>
      </c>
      <c r="BC185" s="1" t="s">
        <v>53</v>
      </c>
      <c r="BD185" s="1" t="s">
        <v>65</v>
      </c>
      <c r="BE185" s="1" t="s">
        <v>66</v>
      </c>
    </row>
    <row r="186" spans="1:57" ht="13">
      <c r="A186" s="1" t="s">
        <v>38</v>
      </c>
      <c r="B186" s="1" t="s">
        <v>67</v>
      </c>
      <c r="C186" s="1" t="s">
        <v>41</v>
      </c>
      <c r="D186" s="1" t="s">
        <v>67</v>
      </c>
      <c r="E186" s="1" t="s">
        <v>67</v>
      </c>
      <c r="F186" s="1" t="s">
        <v>67</v>
      </c>
      <c r="G186" s="1" t="s">
        <v>117</v>
      </c>
      <c r="H186" s="1">
        <f t="shared" si="20"/>
        <v>0</v>
      </c>
      <c r="I186" s="1">
        <f t="shared" si="20"/>
        <v>1</v>
      </c>
      <c r="J186" s="1">
        <f t="shared" si="20"/>
        <v>1</v>
      </c>
      <c r="K186" s="1">
        <f t="shared" si="20"/>
        <v>0</v>
      </c>
      <c r="L186" s="1">
        <f t="shared" si="20"/>
        <v>0</v>
      </c>
      <c r="M186" s="1">
        <v>3</v>
      </c>
      <c r="N186" s="1">
        <v>3</v>
      </c>
      <c r="O186" s="1">
        <v>2</v>
      </c>
      <c r="P186" s="1">
        <v>1</v>
      </c>
      <c r="Q186" s="1">
        <v>5</v>
      </c>
      <c r="R186" s="1">
        <v>1</v>
      </c>
      <c r="S186" s="1">
        <v>5</v>
      </c>
      <c r="T186" s="1">
        <v>1</v>
      </c>
      <c r="U186" s="1">
        <v>1</v>
      </c>
      <c r="V186" s="1">
        <v>1</v>
      </c>
      <c r="X186" s="1" t="s">
        <v>459</v>
      </c>
      <c r="Y186" s="1">
        <v>5</v>
      </c>
      <c r="Z186" s="2" t="s">
        <v>82</v>
      </c>
      <c r="AA186" s="1" t="s">
        <v>61</v>
      </c>
      <c r="AB186" s="1" t="s">
        <v>46</v>
      </c>
      <c r="AC186" s="1">
        <v>3</v>
      </c>
      <c r="AD186" s="1" t="s">
        <v>62</v>
      </c>
      <c r="AE186" s="1" t="s">
        <v>74</v>
      </c>
      <c r="AF186" s="1" t="s">
        <v>94</v>
      </c>
      <c r="AG186" s="1">
        <f t="shared" si="21"/>
        <v>1</v>
      </c>
      <c r="AH186" s="1">
        <f t="shared" si="21"/>
        <v>0</v>
      </c>
      <c r="AI186" s="1">
        <f t="shared" si="21"/>
        <v>0</v>
      </c>
      <c r="AJ186" s="1">
        <f t="shared" si="21"/>
        <v>0</v>
      </c>
      <c r="AK186" s="1">
        <f t="shared" si="21"/>
        <v>0</v>
      </c>
      <c r="AL186" s="1" t="s">
        <v>86</v>
      </c>
      <c r="AM186" s="1" t="s">
        <v>460</v>
      </c>
      <c r="AN186" s="1">
        <f t="shared" si="16"/>
        <v>1</v>
      </c>
      <c r="AO186" s="1">
        <f t="shared" si="22"/>
        <v>0</v>
      </c>
      <c r="AP186" s="1">
        <f t="shared" si="22"/>
        <v>0</v>
      </c>
      <c r="AQ186" s="1">
        <f t="shared" si="22"/>
        <v>1</v>
      </c>
      <c r="AR186" s="1">
        <f t="shared" si="22"/>
        <v>0</v>
      </c>
      <c r="AS186" s="1">
        <f t="shared" si="22"/>
        <v>0</v>
      </c>
      <c r="AT186" s="1">
        <f t="shared" si="19"/>
        <v>0</v>
      </c>
      <c r="AU186" s="1"/>
      <c r="AV186" s="1" t="s">
        <v>88</v>
      </c>
      <c r="AW186" s="1" t="s">
        <v>461</v>
      </c>
      <c r="BA186" s="1" t="s">
        <v>260</v>
      </c>
      <c r="BB186" s="1">
        <v>4</v>
      </c>
      <c r="BC186" s="1" t="s">
        <v>53</v>
      </c>
      <c r="BD186" s="1" t="s">
        <v>65</v>
      </c>
      <c r="BE186" s="1" t="s">
        <v>66</v>
      </c>
    </row>
    <row r="187" spans="1:57" ht="13">
      <c r="A187" s="1" t="s">
        <v>38</v>
      </c>
      <c r="B187" s="1" t="s">
        <v>41</v>
      </c>
      <c r="C187" s="1" t="s">
        <v>40</v>
      </c>
      <c r="D187" s="1" t="s">
        <v>67</v>
      </c>
      <c r="E187" s="1" t="s">
        <v>67</v>
      </c>
      <c r="F187" s="1" t="s">
        <v>41</v>
      </c>
      <c r="G187" s="1" t="s">
        <v>42</v>
      </c>
      <c r="H187" s="1">
        <f t="shared" si="20"/>
        <v>0</v>
      </c>
      <c r="I187" s="1">
        <f t="shared" si="20"/>
        <v>1</v>
      </c>
      <c r="J187" s="1">
        <f t="shared" si="20"/>
        <v>1</v>
      </c>
      <c r="K187" s="1">
        <f t="shared" si="20"/>
        <v>0</v>
      </c>
      <c r="L187" s="1">
        <f t="shared" si="20"/>
        <v>0</v>
      </c>
      <c r="M187" s="1">
        <v>3</v>
      </c>
      <c r="N187" s="1">
        <v>5</v>
      </c>
      <c r="O187" s="1">
        <v>5</v>
      </c>
      <c r="P187" s="1">
        <v>1</v>
      </c>
      <c r="Q187" s="1">
        <v>4</v>
      </c>
      <c r="R187" s="1">
        <v>2</v>
      </c>
      <c r="S187" s="1">
        <v>1</v>
      </c>
      <c r="T187" s="1">
        <v>1</v>
      </c>
      <c r="U187" s="1">
        <v>1</v>
      </c>
      <c r="V187" s="1">
        <v>1</v>
      </c>
      <c r="X187" s="1" t="s">
        <v>462</v>
      </c>
      <c r="Y187" s="1">
        <v>7</v>
      </c>
      <c r="Z187" s="1" t="s">
        <v>44</v>
      </c>
      <c r="AA187" s="1" t="s">
        <v>45</v>
      </c>
      <c r="AB187" s="1" t="s">
        <v>46</v>
      </c>
      <c r="AC187" s="1">
        <v>3</v>
      </c>
      <c r="AD187" s="1" t="s">
        <v>62</v>
      </c>
      <c r="AE187" s="1" t="s">
        <v>70</v>
      </c>
      <c r="AF187" s="1" t="s">
        <v>128</v>
      </c>
      <c r="AG187" s="1">
        <f t="shared" si="21"/>
        <v>0</v>
      </c>
      <c r="AH187" s="1">
        <f t="shared" si="21"/>
        <v>0</v>
      </c>
      <c r="AI187" s="1">
        <f t="shared" si="21"/>
        <v>1</v>
      </c>
      <c r="AJ187" s="1">
        <f t="shared" si="21"/>
        <v>1</v>
      </c>
      <c r="AK187" s="1">
        <f t="shared" si="21"/>
        <v>0</v>
      </c>
      <c r="AL187" s="1" t="s">
        <v>75</v>
      </c>
      <c r="AN187" s="1">
        <f t="shared" si="16"/>
        <v>0</v>
      </c>
      <c r="AO187" s="1">
        <f t="shared" si="22"/>
        <v>0</v>
      </c>
      <c r="AP187" s="1">
        <f t="shared" si="22"/>
        <v>0</v>
      </c>
      <c r="AQ187" s="1">
        <f t="shared" si="22"/>
        <v>0</v>
      </c>
      <c r="AR187" s="1">
        <f t="shared" si="22"/>
        <v>0</v>
      </c>
      <c r="AS187" s="1">
        <f t="shared" si="22"/>
        <v>0</v>
      </c>
      <c r="AT187" s="1">
        <f t="shared" si="19"/>
        <v>0</v>
      </c>
      <c r="AY187" s="1" t="s">
        <v>51</v>
      </c>
      <c r="BA187" s="1" t="s">
        <v>52</v>
      </c>
      <c r="BB187" s="1">
        <v>3</v>
      </c>
      <c r="BC187" s="1" t="s">
        <v>64</v>
      </c>
      <c r="BD187" s="1" t="s">
        <v>54</v>
      </c>
      <c r="BE187" s="1" t="s">
        <v>55</v>
      </c>
    </row>
    <row r="188" spans="1:57" ht="13">
      <c r="A188" s="1" t="s">
        <v>38</v>
      </c>
      <c r="B188" s="1" t="s">
        <v>41</v>
      </c>
      <c r="C188" s="1" t="s">
        <v>40</v>
      </c>
      <c r="D188" s="1" t="s">
        <v>67</v>
      </c>
      <c r="E188" s="1" t="s">
        <v>67</v>
      </c>
      <c r="F188" s="1" t="s">
        <v>39</v>
      </c>
      <c r="G188" s="1" t="s">
        <v>117</v>
      </c>
      <c r="H188" s="1">
        <f t="shared" si="20"/>
        <v>0</v>
      </c>
      <c r="I188" s="1">
        <f t="shared" si="20"/>
        <v>1</v>
      </c>
      <c r="J188" s="1">
        <f t="shared" si="20"/>
        <v>1</v>
      </c>
      <c r="K188" s="1">
        <f t="shared" si="20"/>
        <v>0</v>
      </c>
      <c r="L188" s="1">
        <f t="shared" si="20"/>
        <v>0</v>
      </c>
      <c r="M188" s="1">
        <v>1</v>
      </c>
      <c r="N188" s="1">
        <v>5</v>
      </c>
      <c r="O188" s="1">
        <v>5</v>
      </c>
      <c r="P188" s="1">
        <v>5</v>
      </c>
      <c r="Q188" s="1">
        <v>3</v>
      </c>
      <c r="R188" s="1">
        <v>5</v>
      </c>
      <c r="S188" s="1">
        <v>5</v>
      </c>
      <c r="T188" s="1">
        <v>1</v>
      </c>
      <c r="U188" s="1">
        <v>1</v>
      </c>
      <c r="V188" s="1">
        <v>1</v>
      </c>
      <c r="W188" s="1" t="s">
        <v>463</v>
      </c>
      <c r="X188" s="1" t="s">
        <v>464</v>
      </c>
      <c r="Y188" s="1">
        <v>8</v>
      </c>
      <c r="Z188" s="2" t="s">
        <v>82</v>
      </c>
      <c r="AA188" s="1" t="s">
        <v>45</v>
      </c>
      <c r="AB188" s="1" t="s">
        <v>46</v>
      </c>
      <c r="AC188" s="1">
        <v>3</v>
      </c>
      <c r="AD188" s="1" t="s">
        <v>62</v>
      </c>
      <c r="AE188" s="1" t="s">
        <v>465</v>
      </c>
      <c r="AF188" s="1" t="s">
        <v>182</v>
      </c>
      <c r="AG188" s="1">
        <f t="shared" si="21"/>
        <v>1</v>
      </c>
      <c r="AH188" s="1">
        <f t="shared" si="21"/>
        <v>1</v>
      </c>
      <c r="AI188" s="1">
        <f t="shared" si="21"/>
        <v>1</v>
      </c>
      <c r="AJ188" s="1">
        <f t="shared" si="21"/>
        <v>0</v>
      </c>
      <c r="AK188" s="1">
        <f t="shared" si="21"/>
        <v>0</v>
      </c>
      <c r="AL188" s="1" t="s">
        <v>86</v>
      </c>
      <c r="AM188" s="1" t="s">
        <v>217</v>
      </c>
      <c r="AN188" s="1">
        <f t="shared" si="16"/>
        <v>0</v>
      </c>
      <c r="AO188" s="1">
        <f t="shared" si="22"/>
        <v>1</v>
      </c>
      <c r="AP188" s="1">
        <f t="shared" si="22"/>
        <v>1</v>
      </c>
      <c r="AQ188" s="1">
        <f t="shared" si="22"/>
        <v>0</v>
      </c>
      <c r="AR188" s="1">
        <f t="shared" si="22"/>
        <v>1</v>
      </c>
      <c r="AS188" s="1">
        <f t="shared" si="22"/>
        <v>0</v>
      </c>
      <c r="AT188" s="1">
        <f t="shared" si="19"/>
        <v>0</v>
      </c>
      <c r="AU188" s="1"/>
      <c r="AV188" s="1" t="s">
        <v>88</v>
      </c>
      <c r="AW188" s="1" t="s">
        <v>466</v>
      </c>
      <c r="BA188" s="1" t="s">
        <v>52</v>
      </c>
      <c r="BB188" s="1">
        <v>3</v>
      </c>
      <c r="BC188" s="1" t="s">
        <v>53</v>
      </c>
      <c r="BD188" s="1" t="s">
        <v>268</v>
      </c>
      <c r="BE188" s="1" t="s">
        <v>66</v>
      </c>
    </row>
    <row r="189" spans="1:57" ht="13">
      <c r="A189" s="1" t="s">
        <v>38</v>
      </c>
      <c r="B189" s="1" t="s">
        <v>39</v>
      </c>
      <c r="C189" s="1" t="s">
        <v>40</v>
      </c>
      <c r="D189" s="1" t="s">
        <v>67</v>
      </c>
      <c r="E189" s="1" t="s">
        <v>40</v>
      </c>
      <c r="F189" s="1" t="s">
        <v>41</v>
      </c>
      <c r="G189" s="1" t="s">
        <v>42</v>
      </c>
      <c r="H189" s="1">
        <f t="shared" si="20"/>
        <v>0</v>
      </c>
      <c r="I189" s="1">
        <f t="shared" si="20"/>
        <v>1</v>
      </c>
      <c r="J189" s="1">
        <f t="shared" si="20"/>
        <v>1</v>
      </c>
      <c r="K189" s="1">
        <f t="shared" si="20"/>
        <v>0</v>
      </c>
      <c r="L189" s="1">
        <f t="shared" si="20"/>
        <v>0</v>
      </c>
      <c r="M189" s="1">
        <v>3</v>
      </c>
      <c r="N189" s="1">
        <v>5</v>
      </c>
      <c r="O189" s="1">
        <v>2</v>
      </c>
      <c r="P189" s="1">
        <v>3</v>
      </c>
      <c r="Q189" s="1">
        <v>5</v>
      </c>
      <c r="R189" s="1">
        <v>3</v>
      </c>
      <c r="S189" s="1">
        <v>3</v>
      </c>
      <c r="T189" s="1">
        <v>1</v>
      </c>
      <c r="U189" s="1">
        <v>1</v>
      </c>
      <c r="V189" s="1">
        <v>1</v>
      </c>
      <c r="W189" s="1" t="s">
        <v>209</v>
      </c>
      <c r="X189" s="1" t="s">
        <v>467</v>
      </c>
      <c r="Y189" s="1">
        <v>7</v>
      </c>
      <c r="Z189" s="1" t="s">
        <v>84</v>
      </c>
      <c r="AA189" s="1" t="s">
        <v>45</v>
      </c>
      <c r="AB189" s="1" t="s">
        <v>46</v>
      </c>
      <c r="AC189" s="1">
        <v>2</v>
      </c>
      <c r="AD189" s="1" t="s">
        <v>47</v>
      </c>
      <c r="AE189" s="1" t="s">
        <v>48</v>
      </c>
      <c r="AF189" s="1" t="s">
        <v>49</v>
      </c>
      <c r="AG189" s="1">
        <f t="shared" si="21"/>
        <v>0</v>
      </c>
      <c r="AH189" s="1">
        <f t="shared" si="21"/>
        <v>0</v>
      </c>
      <c r="AI189" s="1">
        <f t="shared" si="21"/>
        <v>0</v>
      </c>
      <c r="AJ189" s="1">
        <f t="shared" si="21"/>
        <v>1</v>
      </c>
      <c r="AK189" s="1">
        <f t="shared" si="21"/>
        <v>1</v>
      </c>
      <c r="AL189" s="1" t="s">
        <v>50</v>
      </c>
      <c r="AN189" s="1">
        <f t="shared" si="16"/>
        <v>0</v>
      </c>
      <c r="AO189" s="1">
        <f t="shared" si="22"/>
        <v>0</v>
      </c>
      <c r="AP189" s="1">
        <f t="shared" si="22"/>
        <v>0</v>
      </c>
      <c r="AQ189" s="1">
        <f t="shared" si="22"/>
        <v>0</v>
      </c>
      <c r="AR189" s="1">
        <f t="shared" si="22"/>
        <v>0</v>
      </c>
      <c r="AS189" s="1">
        <f t="shared" si="22"/>
        <v>0</v>
      </c>
      <c r="AT189" s="1">
        <f t="shared" si="19"/>
        <v>0</v>
      </c>
      <c r="AY189" s="1" t="s">
        <v>71</v>
      </c>
      <c r="BA189" s="1" t="s">
        <v>52</v>
      </c>
      <c r="BB189" s="1">
        <v>3</v>
      </c>
      <c r="BC189" s="1" t="s">
        <v>53</v>
      </c>
      <c r="BD189" s="1" t="s">
        <v>65</v>
      </c>
      <c r="BE189" s="1" t="s">
        <v>66</v>
      </c>
    </row>
    <row r="190" spans="1:57" ht="13">
      <c r="A190" s="1" t="s">
        <v>38</v>
      </c>
      <c r="B190" s="1" t="s">
        <v>39</v>
      </c>
      <c r="C190" s="1" t="s">
        <v>40</v>
      </c>
      <c r="D190" s="1" t="s">
        <v>40</v>
      </c>
      <c r="E190" s="1" t="s">
        <v>40</v>
      </c>
      <c r="F190" s="1" t="s">
        <v>41</v>
      </c>
      <c r="G190" s="1" t="s">
        <v>117</v>
      </c>
      <c r="H190" s="1">
        <f t="shared" si="20"/>
        <v>0</v>
      </c>
      <c r="I190" s="1">
        <f t="shared" si="20"/>
        <v>1</v>
      </c>
      <c r="J190" s="1">
        <f t="shared" si="20"/>
        <v>1</v>
      </c>
      <c r="K190" s="1">
        <f t="shared" si="20"/>
        <v>0</v>
      </c>
      <c r="L190" s="1">
        <f t="shared" si="20"/>
        <v>0</v>
      </c>
      <c r="M190" s="1">
        <v>4</v>
      </c>
      <c r="N190" s="1">
        <v>1</v>
      </c>
      <c r="O190" s="1">
        <v>5</v>
      </c>
      <c r="P190" s="1">
        <v>1</v>
      </c>
      <c r="Q190" s="1">
        <v>2</v>
      </c>
      <c r="R190" s="1">
        <v>1</v>
      </c>
      <c r="S190" s="1">
        <v>2</v>
      </c>
      <c r="T190" s="1">
        <v>1</v>
      </c>
      <c r="U190" s="1">
        <v>1</v>
      </c>
      <c r="V190" s="1">
        <v>1</v>
      </c>
      <c r="X190" s="1" t="s">
        <v>129</v>
      </c>
      <c r="Y190" s="1">
        <v>7</v>
      </c>
      <c r="Z190" s="1" t="s">
        <v>44</v>
      </c>
      <c r="AA190" s="1" t="s">
        <v>45</v>
      </c>
      <c r="AB190" s="1" t="s">
        <v>46</v>
      </c>
      <c r="AC190" s="1">
        <v>2</v>
      </c>
      <c r="AD190" s="1" t="s">
        <v>47</v>
      </c>
      <c r="AE190" s="1" t="s">
        <v>74</v>
      </c>
      <c r="AF190" s="1" t="s">
        <v>94</v>
      </c>
      <c r="AG190" s="1">
        <f t="shared" si="21"/>
        <v>1</v>
      </c>
      <c r="AH190" s="1">
        <f t="shared" si="21"/>
        <v>0</v>
      </c>
      <c r="AI190" s="1">
        <f t="shared" si="21"/>
        <v>0</v>
      </c>
      <c r="AJ190" s="1">
        <f t="shared" si="21"/>
        <v>0</v>
      </c>
      <c r="AK190" s="1">
        <f t="shared" si="21"/>
        <v>0</v>
      </c>
      <c r="AL190" s="1" t="s">
        <v>75</v>
      </c>
      <c r="AN190" s="1">
        <f t="shared" ref="AN190:AN216" si="23">IFERROR(IF(FIND(SUBSTITUTE(AN$1," ",""),SUBSTITUTE($AM190," ",""))&gt;0,1,0),0)</f>
        <v>0</v>
      </c>
      <c r="AO190" s="1">
        <f t="shared" si="22"/>
        <v>0</v>
      </c>
      <c r="AP190" s="1">
        <f t="shared" si="22"/>
        <v>0</v>
      </c>
      <c r="AQ190" s="1">
        <f t="shared" si="22"/>
        <v>0</v>
      </c>
      <c r="AR190" s="1">
        <f t="shared" si="22"/>
        <v>0</v>
      </c>
      <c r="AS190" s="1">
        <f t="shared" si="22"/>
        <v>0</v>
      </c>
      <c r="AT190" s="1">
        <f t="shared" si="19"/>
        <v>0</v>
      </c>
      <c r="AY190" s="1" t="s">
        <v>131</v>
      </c>
      <c r="AZ190" s="1" t="s">
        <v>468</v>
      </c>
      <c r="BA190" s="1" t="s">
        <v>260</v>
      </c>
      <c r="BB190" s="1">
        <v>4</v>
      </c>
      <c r="BC190" s="1" t="s">
        <v>53</v>
      </c>
      <c r="BD190" s="1" t="s">
        <v>65</v>
      </c>
      <c r="BE190" s="1" t="s">
        <v>66</v>
      </c>
    </row>
    <row r="191" spans="1:57" ht="13">
      <c r="A191" s="1" t="s">
        <v>38</v>
      </c>
      <c r="B191" s="1" t="s">
        <v>39</v>
      </c>
      <c r="C191" s="1" t="s">
        <v>41</v>
      </c>
      <c r="D191" s="1" t="s">
        <v>67</v>
      </c>
      <c r="E191" s="1" t="s">
        <v>67</v>
      </c>
      <c r="F191" s="1" t="s">
        <v>67</v>
      </c>
      <c r="G191" s="1" t="s">
        <v>117</v>
      </c>
      <c r="H191" s="1">
        <f t="shared" si="20"/>
        <v>0</v>
      </c>
      <c r="I191" s="1">
        <f t="shared" si="20"/>
        <v>1</v>
      </c>
      <c r="J191" s="1">
        <f t="shared" si="20"/>
        <v>1</v>
      </c>
      <c r="K191" s="1">
        <f t="shared" si="20"/>
        <v>0</v>
      </c>
      <c r="L191" s="1">
        <f t="shared" si="20"/>
        <v>0</v>
      </c>
      <c r="M191" s="1">
        <v>4</v>
      </c>
      <c r="N191" s="1">
        <v>1</v>
      </c>
      <c r="O191" s="1">
        <v>5</v>
      </c>
      <c r="P191" s="1">
        <v>1</v>
      </c>
      <c r="Q191" s="1">
        <v>5</v>
      </c>
      <c r="R191" s="1">
        <v>1</v>
      </c>
      <c r="S191" s="1">
        <v>1</v>
      </c>
      <c r="T191" s="1">
        <v>1</v>
      </c>
      <c r="U191" s="1">
        <v>1</v>
      </c>
      <c r="V191" s="1">
        <v>2</v>
      </c>
      <c r="X191" s="1" t="s">
        <v>469</v>
      </c>
      <c r="Y191" s="1">
        <v>3</v>
      </c>
      <c r="Z191" s="1" t="s">
        <v>44</v>
      </c>
      <c r="AA191" s="1" t="s">
        <v>45</v>
      </c>
      <c r="AB191" s="1" t="s">
        <v>46</v>
      </c>
      <c r="AC191" s="1">
        <v>2</v>
      </c>
      <c r="AD191" s="1" t="s">
        <v>62</v>
      </c>
      <c r="AE191" s="1" t="s">
        <v>48</v>
      </c>
      <c r="AF191" s="1" t="s">
        <v>111</v>
      </c>
      <c r="AG191" s="1">
        <f t="shared" si="21"/>
        <v>0</v>
      </c>
      <c r="AH191" s="1">
        <f t="shared" si="21"/>
        <v>0</v>
      </c>
      <c r="AI191" s="1">
        <f t="shared" si="21"/>
        <v>1</v>
      </c>
      <c r="AJ191" s="1">
        <f t="shared" si="21"/>
        <v>0</v>
      </c>
      <c r="AK191" s="1">
        <f t="shared" si="21"/>
        <v>0</v>
      </c>
      <c r="AL191" s="1" t="s">
        <v>172</v>
      </c>
      <c r="AM191" s="1" t="s">
        <v>102</v>
      </c>
      <c r="AN191" s="1">
        <f t="shared" si="23"/>
        <v>0</v>
      </c>
      <c r="AO191" s="1">
        <f t="shared" si="22"/>
        <v>1</v>
      </c>
      <c r="AP191" s="1">
        <f t="shared" si="22"/>
        <v>0</v>
      </c>
      <c r="AQ191" s="1">
        <f t="shared" si="22"/>
        <v>0</v>
      </c>
      <c r="AR191" s="1">
        <f t="shared" si="22"/>
        <v>0</v>
      </c>
      <c r="AS191" s="1">
        <f t="shared" si="22"/>
        <v>0</v>
      </c>
      <c r="AT191" s="1">
        <f t="shared" si="19"/>
        <v>0</v>
      </c>
      <c r="AU191" s="1"/>
      <c r="AV191" s="1" t="s">
        <v>88</v>
      </c>
      <c r="AW191" s="1" t="s">
        <v>400</v>
      </c>
      <c r="AX191" s="1" t="s">
        <v>470</v>
      </c>
      <c r="BA191" s="1" t="s">
        <v>260</v>
      </c>
      <c r="BB191" s="1">
        <v>4</v>
      </c>
      <c r="BC191" s="1" t="s">
        <v>53</v>
      </c>
      <c r="BD191" s="1" t="s">
        <v>65</v>
      </c>
      <c r="BE191" s="1" t="s">
        <v>66</v>
      </c>
    </row>
    <row r="192" spans="1:57" ht="13">
      <c r="A192" s="1" t="s">
        <v>38</v>
      </c>
      <c r="B192" s="1" t="s">
        <v>39</v>
      </c>
      <c r="C192" s="1" t="s">
        <v>40</v>
      </c>
      <c r="D192" s="1" t="s">
        <v>41</v>
      </c>
      <c r="E192" s="1" t="s">
        <v>40</v>
      </c>
      <c r="F192" s="1" t="s">
        <v>41</v>
      </c>
      <c r="G192" s="1" t="s">
        <v>42</v>
      </c>
      <c r="H192" s="1">
        <f t="shared" si="20"/>
        <v>0</v>
      </c>
      <c r="I192" s="1">
        <f t="shared" si="20"/>
        <v>1</v>
      </c>
      <c r="J192" s="1">
        <f t="shared" si="20"/>
        <v>1</v>
      </c>
      <c r="K192" s="1">
        <f t="shared" si="20"/>
        <v>0</v>
      </c>
      <c r="L192" s="1">
        <f t="shared" si="20"/>
        <v>0</v>
      </c>
      <c r="M192" s="1">
        <v>1</v>
      </c>
      <c r="N192" s="1">
        <v>5</v>
      </c>
      <c r="O192" s="1">
        <v>5</v>
      </c>
      <c r="P192" s="1">
        <v>1</v>
      </c>
      <c r="Q192" s="1">
        <v>5</v>
      </c>
      <c r="R192" s="1">
        <v>1</v>
      </c>
      <c r="S192" s="1">
        <v>1</v>
      </c>
      <c r="T192" s="1">
        <v>1</v>
      </c>
      <c r="U192" s="1">
        <v>1</v>
      </c>
      <c r="V192" s="1">
        <v>1</v>
      </c>
      <c r="X192" s="1" t="s">
        <v>471</v>
      </c>
      <c r="Y192" s="1">
        <v>5</v>
      </c>
      <c r="Z192" s="1" t="s">
        <v>44</v>
      </c>
      <c r="AA192" s="1" t="s">
        <v>61</v>
      </c>
      <c r="AB192" s="1" t="s">
        <v>46</v>
      </c>
      <c r="AC192" s="1">
        <v>2</v>
      </c>
      <c r="AD192" s="1" t="s">
        <v>47</v>
      </c>
      <c r="AE192" s="1" t="s">
        <v>74</v>
      </c>
      <c r="AF192" s="1" t="s">
        <v>63</v>
      </c>
      <c r="AG192" s="1">
        <f t="shared" si="21"/>
        <v>0</v>
      </c>
      <c r="AH192" s="1">
        <f t="shared" si="21"/>
        <v>0</v>
      </c>
      <c r="AI192" s="1">
        <f t="shared" si="21"/>
        <v>0</v>
      </c>
      <c r="AJ192" s="1">
        <f t="shared" si="21"/>
        <v>1</v>
      </c>
      <c r="AK192" s="1">
        <f t="shared" si="21"/>
        <v>0</v>
      </c>
      <c r="AL192" s="1" t="s">
        <v>50</v>
      </c>
      <c r="AN192" s="1">
        <f t="shared" si="23"/>
        <v>0</v>
      </c>
      <c r="AO192" s="1">
        <f t="shared" si="22"/>
        <v>0</v>
      </c>
      <c r="AP192" s="1">
        <f t="shared" si="22"/>
        <v>0</v>
      </c>
      <c r="AQ192" s="1">
        <f t="shared" si="22"/>
        <v>0</v>
      </c>
      <c r="AR192" s="1">
        <f t="shared" si="22"/>
        <v>0</v>
      </c>
      <c r="AS192" s="1">
        <f t="shared" si="22"/>
        <v>0</v>
      </c>
      <c r="AT192" s="1">
        <f t="shared" si="19"/>
        <v>0</v>
      </c>
      <c r="AY192" s="1" t="s">
        <v>71</v>
      </c>
      <c r="BA192" s="1" t="s">
        <v>260</v>
      </c>
      <c r="BB192" s="1">
        <v>4</v>
      </c>
      <c r="BC192" s="1" t="s">
        <v>53</v>
      </c>
      <c r="BD192" s="1" t="s">
        <v>65</v>
      </c>
      <c r="BE192" s="1" t="s">
        <v>72</v>
      </c>
    </row>
    <row r="193" spans="1:57" ht="13">
      <c r="A193" s="1" t="s">
        <v>38</v>
      </c>
      <c r="B193" s="1" t="s">
        <v>39</v>
      </c>
      <c r="C193" s="1" t="s">
        <v>39</v>
      </c>
      <c r="D193" s="1" t="s">
        <v>40</v>
      </c>
      <c r="E193" s="1" t="s">
        <v>40</v>
      </c>
      <c r="F193" s="1" t="s">
        <v>41</v>
      </c>
      <c r="G193" s="1" t="s">
        <v>42</v>
      </c>
      <c r="H193" s="1">
        <f t="shared" si="20"/>
        <v>0</v>
      </c>
      <c r="I193" s="1">
        <f t="shared" si="20"/>
        <v>1</v>
      </c>
      <c r="J193" s="1">
        <f t="shared" si="20"/>
        <v>1</v>
      </c>
      <c r="K193" s="1">
        <f t="shared" si="20"/>
        <v>0</v>
      </c>
      <c r="L193" s="1">
        <f t="shared" si="20"/>
        <v>0</v>
      </c>
      <c r="M193" s="1">
        <v>5</v>
      </c>
      <c r="N193" s="1">
        <v>5</v>
      </c>
      <c r="O193" s="1">
        <v>5</v>
      </c>
      <c r="P193" s="1">
        <v>5</v>
      </c>
      <c r="Q193" s="1">
        <v>5</v>
      </c>
      <c r="R193" s="1">
        <v>5</v>
      </c>
      <c r="S193" s="1">
        <v>3</v>
      </c>
      <c r="T193" s="1">
        <v>2</v>
      </c>
      <c r="U193" s="1">
        <v>2</v>
      </c>
      <c r="V193" s="1">
        <v>1</v>
      </c>
      <c r="X193" s="1" t="s">
        <v>472</v>
      </c>
      <c r="Y193" s="1">
        <v>8</v>
      </c>
      <c r="Z193" s="2" t="s">
        <v>82</v>
      </c>
      <c r="AA193" s="1" t="s">
        <v>45</v>
      </c>
      <c r="AB193" s="1" t="s">
        <v>93</v>
      </c>
      <c r="AC193" s="1">
        <v>4</v>
      </c>
      <c r="AD193" s="1" t="s">
        <v>62</v>
      </c>
      <c r="AE193" s="1" t="s">
        <v>79</v>
      </c>
      <c r="AF193" s="1" t="s">
        <v>94</v>
      </c>
      <c r="AG193" s="1">
        <f t="shared" si="21"/>
        <v>1</v>
      </c>
      <c r="AH193" s="1">
        <f t="shared" si="21"/>
        <v>0</v>
      </c>
      <c r="AI193" s="1">
        <f t="shared" si="21"/>
        <v>0</v>
      </c>
      <c r="AJ193" s="1">
        <f t="shared" si="21"/>
        <v>0</v>
      </c>
      <c r="AK193" s="1">
        <f t="shared" si="21"/>
        <v>0</v>
      </c>
      <c r="AL193" s="1" t="s">
        <v>86</v>
      </c>
      <c r="AM193" s="1" t="s">
        <v>217</v>
      </c>
      <c r="AN193" s="1">
        <f t="shared" si="23"/>
        <v>0</v>
      </c>
      <c r="AO193" s="1">
        <f t="shared" si="22"/>
        <v>1</v>
      </c>
      <c r="AP193" s="1">
        <f t="shared" si="22"/>
        <v>1</v>
      </c>
      <c r="AQ193" s="1">
        <f t="shared" si="22"/>
        <v>0</v>
      </c>
      <c r="AR193" s="1">
        <f t="shared" si="22"/>
        <v>1</v>
      </c>
      <c r="AS193" s="1">
        <f t="shared" si="22"/>
        <v>0</v>
      </c>
      <c r="AT193" s="1">
        <f t="shared" si="19"/>
        <v>0</v>
      </c>
      <c r="AU193" s="1"/>
      <c r="AV193" s="1" t="s">
        <v>88</v>
      </c>
      <c r="AW193" s="1" t="s">
        <v>404</v>
      </c>
      <c r="BA193" s="1" t="s">
        <v>52</v>
      </c>
      <c r="BB193" s="1">
        <v>3</v>
      </c>
      <c r="BC193" s="1" t="s">
        <v>64</v>
      </c>
      <c r="BD193" s="1" t="s">
        <v>65</v>
      </c>
      <c r="BE193" s="1" t="s">
        <v>77</v>
      </c>
    </row>
    <row r="194" spans="1:57" ht="13">
      <c r="A194" s="1" t="s">
        <v>38</v>
      </c>
      <c r="B194" s="1" t="s">
        <v>39</v>
      </c>
      <c r="C194" s="1" t="s">
        <v>40</v>
      </c>
      <c r="D194" s="1" t="s">
        <v>41</v>
      </c>
      <c r="E194" s="1" t="s">
        <v>41</v>
      </c>
      <c r="F194" s="1" t="s">
        <v>41</v>
      </c>
      <c r="G194" s="1" t="s">
        <v>42</v>
      </c>
      <c r="H194" s="1">
        <f t="shared" ref="H194:L216" si="24">IFERROR(IF(FIND(SUBSTITUTE(H$1," ",""),SUBSTITUTE($G194," ",""))&gt;0,1,0),0)</f>
        <v>0</v>
      </c>
      <c r="I194" s="1">
        <f t="shared" si="24"/>
        <v>1</v>
      </c>
      <c r="J194" s="1">
        <f t="shared" si="24"/>
        <v>1</v>
      </c>
      <c r="K194" s="1">
        <f t="shared" si="24"/>
        <v>0</v>
      </c>
      <c r="L194" s="1">
        <f t="shared" si="24"/>
        <v>0</v>
      </c>
      <c r="M194" s="1">
        <v>5</v>
      </c>
      <c r="N194" s="1">
        <v>4</v>
      </c>
      <c r="O194" s="1">
        <v>4</v>
      </c>
      <c r="P194" s="1">
        <v>1</v>
      </c>
      <c r="Q194" s="1">
        <v>1</v>
      </c>
      <c r="R194" s="1">
        <v>3</v>
      </c>
      <c r="S194" s="1">
        <v>1</v>
      </c>
      <c r="T194" s="1">
        <v>1</v>
      </c>
      <c r="U194" s="1">
        <v>1</v>
      </c>
      <c r="V194" s="1">
        <v>1</v>
      </c>
      <c r="X194" s="1" t="s">
        <v>473</v>
      </c>
      <c r="Y194" s="1">
        <v>7</v>
      </c>
      <c r="Z194" s="2" t="s">
        <v>82</v>
      </c>
      <c r="AA194" s="1" t="s">
        <v>45</v>
      </c>
      <c r="AB194" s="1" t="s">
        <v>46</v>
      </c>
      <c r="AC194" s="1">
        <v>4</v>
      </c>
      <c r="AD194" s="1" t="s">
        <v>62</v>
      </c>
      <c r="AE194" s="1" t="s">
        <v>79</v>
      </c>
      <c r="AF194" s="1" t="s">
        <v>175</v>
      </c>
      <c r="AG194" s="1">
        <f t="shared" ref="AG194:AK216" si="25">IFERROR(IF(FIND(SUBSTITUTE(AG$1," ",""),SUBSTITUTE($AF194," ",""))&gt;0,1,0),0)</f>
        <v>0</v>
      </c>
      <c r="AH194" s="1">
        <f t="shared" si="25"/>
        <v>0</v>
      </c>
      <c r="AI194" s="1">
        <f t="shared" si="25"/>
        <v>0</v>
      </c>
      <c r="AJ194" s="1">
        <f t="shared" si="25"/>
        <v>0</v>
      </c>
      <c r="AK194" s="1">
        <f t="shared" si="25"/>
        <v>1</v>
      </c>
      <c r="AL194" s="1" t="s">
        <v>86</v>
      </c>
      <c r="AM194" s="1" t="s">
        <v>112</v>
      </c>
      <c r="AN194" s="1">
        <f t="shared" si="23"/>
        <v>0</v>
      </c>
      <c r="AO194" s="1">
        <f t="shared" si="22"/>
        <v>0</v>
      </c>
      <c r="AP194" s="1">
        <f t="shared" si="22"/>
        <v>0</v>
      </c>
      <c r="AQ194" s="1">
        <f t="shared" si="22"/>
        <v>0</v>
      </c>
      <c r="AR194" s="1">
        <f t="shared" si="22"/>
        <v>0</v>
      </c>
      <c r="AS194" s="1">
        <f t="shared" si="22"/>
        <v>0</v>
      </c>
      <c r="AT194" s="1">
        <f t="shared" si="19"/>
        <v>1</v>
      </c>
      <c r="AU194" s="1"/>
      <c r="AV194" s="1" t="s">
        <v>88</v>
      </c>
      <c r="AW194" s="1" t="s">
        <v>173</v>
      </c>
      <c r="BA194" s="1" t="s">
        <v>52</v>
      </c>
      <c r="BB194" s="1">
        <v>3</v>
      </c>
      <c r="BC194" s="1" t="s">
        <v>53</v>
      </c>
      <c r="BD194" s="1" t="s">
        <v>54</v>
      </c>
      <c r="BE194" s="1" t="s">
        <v>55</v>
      </c>
    </row>
    <row r="195" spans="1:57" ht="15.75" customHeight="1">
      <c r="A195" s="1" t="s">
        <v>38</v>
      </c>
      <c r="B195" s="1" t="s">
        <v>39</v>
      </c>
      <c r="C195" s="1" t="s">
        <v>40</v>
      </c>
      <c r="D195" s="1" t="s">
        <v>40</v>
      </c>
      <c r="E195" s="1" t="s">
        <v>40</v>
      </c>
      <c r="F195" s="1" t="s">
        <v>41</v>
      </c>
      <c r="G195" s="1" t="s">
        <v>42</v>
      </c>
      <c r="H195" s="1">
        <f t="shared" si="24"/>
        <v>0</v>
      </c>
      <c r="I195" s="1">
        <f t="shared" si="24"/>
        <v>1</v>
      </c>
      <c r="J195" s="1">
        <f t="shared" si="24"/>
        <v>1</v>
      </c>
      <c r="K195" s="1">
        <f t="shared" si="24"/>
        <v>0</v>
      </c>
      <c r="L195" s="1">
        <f t="shared" si="24"/>
        <v>0</v>
      </c>
      <c r="M195" s="1">
        <v>1</v>
      </c>
      <c r="N195" s="1">
        <v>2</v>
      </c>
      <c r="O195" s="1">
        <v>3</v>
      </c>
      <c r="P195" s="1">
        <v>2</v>
      </c>
      <c r="Q195" s="1">
        <v>2</v>
      </c>
      <c r="R195" s="1">
        <v>1</v>
      </c>
      <c r="S195" s="1">
        <v>3</v>
      </c>
      <c r="T195" s="1">
        <v>2</v>
      </c>
      <c r="U195" s="1">
        <v>4</v>
      </c>
      <c r="V195" s="1">
        <v>4</v>
      </c>
      <c r="X195" s="1" t="s">
        <v>43</v>
      </c>
      <c r="Y195" s="1">
        <v>8</v>
      </c>
      <c r="Z195" s="1" t="s">
        <v>44</v>
      </c>
      <c r="AA195" s="1" t="s">
        <v>45</v>
      </c>
      <c r="AB195" s="1" t="s">
        <v>46</v>
      </c>
      <c r="AC195" s="1">
        <v>2</v>
      </c>
      <c r="AD195" s="1" t="s">
        <v>47</v>
      </c>
      <c r="AE195" s="1" t="s">
        <v>48</v>
      </c>
      <c r="AF195" s="1" t="s">
        <v>49</v>
      </c>
      <c r="AG195" s="1">
        <f t="shared" si="25"/>
        <v>0</v>
      </c>
      <c r="AH195" s="1">
        <f t="shared" si="25"/>
        <v>0</v>
      </c>
      <c r="AI195" s="1">
        <f t="shared" si="25"/>
        <v>0</v>
      </c>
      <c r="AJ195" s="1">
        <f t="shared" si="25"/>
        <v>1</v>
      </c>
      <c r="AK195" s="1">
        <f t="shared" si="25"/>
        <v>1</v>
      </c>
      <c r="AL195" s="1" t="s">
        <v>50</v>
      </c>
      <c r="AN195" s="1">
        <f t="shared" si="23"/>
        <v>0</v>
      </c>
      <c r="AO195" s="1">
        <f t="shared" si="22"/>
        <v>0</v>
      </c>
      <c r="AP195" s="1">
        <f t="shared" si="22"/>
        <v>0</v>
      </c>
      <c r="AQ195" s="1">
        <f t="shared" si="22"/>
        <v>0</v>
      </c>
      <c r="AR195" s="1">
        <f t="shared" si="22"/>
        <v>0</v>
      </c>
      <c r="AS195" s="1">
        <f t="shared" si="22"/>
        <v>0</v>
      </c>
      <c r="AT195" s="1">
        <f t="shared" si="19"/>
        <v>0</v>
      </c>
      <c r="AY195" s="1" t="s">
        <v>51</v>
      </c>
      <c r="BA195" s="1" t="s">
        <v>52</v>
      </c>
      <c r="BB195" s="1">
        <v>3</v>
      </c>
      <c r="BC195" s="1" t="s">
        <v>53</v>
      </c>
      <c r="BD195" s="1" t="s">
        <v>54</v>
      </c>
      <c r="BE195" s="1" t="s">
        <v>55</v>
      </c>
    </row>
    <row r="196" spans="1:57" ht="15.75" customHeight="1">
      <c r="A196" s="1" t="s">
        <v>38</v>
      </c>
      <c r="B196" s="1" t="s">
        <v>41</v>
      </c>
      <c r="C196" s="1" t="s">
        <v>41</v>
      </c>
      <c r="D196" s="1" t="s">
        <v>39</v>
      </c>
      <c r="E196" s="1" t="s">
        <v>41</v>
      </c>
      <c r="F196" s="1" t="s">
        <v>39</v>
      </c>
      <c r="G196" s="1" t="s">
        <v>58</v>
      </c>
      <c r="H196" s="1">
        <f t="shared" si="24"/>
        <v>0</v>
      </c>
      <c r="I196" s="1">
        <f t="shared" si="24"/>
        <v>1</v>
      </c>
      <c r="J196" s="1">
        <f t="shared" si="24"/>
        <v>0</v>
      </c>
      <c r="K196" s="1">
        <f t="shared" si="24"/>
        <v>0</v>
      </c>
      <c r="L196" s="1">
        <f t="shared" si="24"/>
        <v>0</v>
      </c>
      <c r="M196" s="1">
        <v>2</v>
      </c>
      <c r="N196" s="1">
        <v>4</v>
      </c>
      <c r="O196" s="1">
        <v>4</v>
      </c>
      <c r="P196" s="1">
        <v>1</v>
      </c>
      <c r="Q196" s="1">
        <v>3</v>
      </c>
      <c r="R196" s="1">
        <v>1</v>
      </c>
      <c r="S196" s="1">
        <v>1</v>
      </c>
      <c r="T196" s="1">
        <v>1</v>
      </c>
      <c r="U196" s="1">
        <v>1</v>
      </c>
      <c r="V196" s="1">
        <v>1</v>
      </c>
      <c r="X196" s="1" t="s">
        <v>90</v>
      </c>
      <c r="Y196" s="1">
        <v>8</v>
      </c>
      <c r="Z196" s="1" t="s">
        <v>91</v>
      </c>
      <c r="AA196" s="1" t="s">
        <v>92</v>
      </c>
      <c r="AB196" s="1" t="s">
        <v>93</v>
      </c>
      <c r="AC196" s="1">
        <v>4</v>
      </c>
      <c r="AD196" s="1" t="s">
        <v>62</v>
      </c>
      <c r="AE196" s="1" t="s">
        <v>48</v>
      </c>
      <c r="AF196" s="1" t="s">
        <v>94</v>
      </c>
      <c r="AG196" s="1">
        <f t="shared" si="25"/>
        <v>1</v>
      </c>
      <c r="AH196" s="1">
        <f t="shared" si="25"/>
        <v>0</v>
      </c>
      <c r="AI196" s="1">
        <f t="shared" si="25"/>
        <v>0</v>
      </c>
      <c r="AJ196" s="1">
        <f t="shared" si="25"/>
        <v>0</v>
      </c>
      <c r="AK196" s="1">
        <f t="shared" si="25"/>
        <v>0</v>
      </c>
      <c r="AL196" s="1" t="s">
        <v>86</v>
      </c>
      <c r="AM196" s="1" t="s">
        <v>95</v>
      </c>
      <c r="AN196" s="1">
        <f t="shared" si="23"/>
        <v>0</v>
      </c>
      <c r="AO196" s="1">
        <f t="shared" si="22"/>
        <v>1</v>
      </c>
      <c r="AP196" s="1">
        <f t="shared" si="22"/>
        <v>0</v>
      </c>
      <c r="AQ196" s="1">
        <f t="shared" si="22"/>
        <v>0</v>
      </c>
      <c r="AR196" s="1">
        <f t="shared" si="22"/>
        <v>1</v>
      </c>
      <c r="AS196" s="1">
        <f t="shared" si="22"/>
        <v>0</v>
      </c>
      <c r="AT196" s="1">
        <f t="shared" si="19"/>
        <v>0</v>
      </c>
      <c r="AU196" s="1"/>
      <c r="AV196" s="1" t="s">
        <v>88</v>
      </c>
      <c r="AW196" s="1" t="s">
        <v>96</v>
      </c>
      <c r="BA196" s="1" t="s">
        <v>52</v>
      </c>
      <c r="BB196" s="1">
        <v>3</v>
      </c>
      <c r="BC196" s="1" t="s">
        <v>53</v>
      </c>
      <c r="BD196" s="1" t="s">
        <v>54</v>
      </c>
      <c r="BE196" s="1" t="s">
        <v>55</v>
      </c>
    </row>
    <row r="197" spans="1:57" ht="15.75" customHeight="1">
      <c r="A197" s="1" t="s">
        <v>38</v>
      </c>
      <c r="B197" s="1" t="s">
        <v>39</v>
      </c>
      <c r="C197" s="1" t="s">
        <v>40</v>
      </c>
      <c r="D197" s="1" t="s">
        <v>41</v>
      </c>
      <c r="E197" s="1" t="s">
        <v>41</v>
      </c>
      <c r="F197" s="1" t="s">
        <v>39</v>
      </c>
      <c r="G197" s="1" t="s">
        <v>42</v>
      </c>
      <c r="H197" s="1">
        <f t="shared" si="24"/>
        <v>0</v>
      </c>
      <c r="I197" s="1">
        <f t="shared" si="24"/>
        <v>1</v>
      </c>
      <c r="J197" s="1">
        <f t="shared" si="24"/>
        <v>1</v>
      </c>
      <c r="K197" s="1">
        <f t="shared" si="24"/>
        <v>0</v>
      </c>
      <c r="L197" s="1">
        <f t="shared" si="24"/>
        <v>0</v>
      </c>
      <c r="M197" s="1">
        <v>2</v>
      </c>
      <c r="N197" s="1">
        <v>5</v>
      </c>
      <c r="O197" s="1">
        <v>5</v>
      </c>
      <c r="P197" s="1">
        <v>1</v>
      </c>
      <c r="Q197" s="1">
        <v>5</v>
      </c>
      <c r="R197" s="1">
        <v>1</v>
      </c>
      <c r="S197" s="1">
        <v>1</v>
      </c>
      <c r="T197" s="1">
        <v>1</v>
      </c>
      <c r="U197" s="1">
        <v>1</v>
      </c>
      <c r="V197" s="1">
        <v>1</v>
      </c>
      <c r="X197" s="1" t="s">
        <v>104</v>
      </c>
      <c r="Y197" s="1">
        <v>8</v>
      </c>
      <c r="Z197" s="1" t="s">
        <v>91</v>
      </c>
      <c r="AA197" s="1" t="s">
        <v>61</v>
      </c>
      <c r="AB197" s="1" t="s">
        <v>93</v>
      </c>
      <c r="AC197" s="1">
        <v>2</v>
      </c>
      <c r="AD197" s="1" t="s">
        <v>62</v>
      </c>
      <c r="AE197" s="1" t="s">
        <v>48</v>
      </c>
      <c r="AF197" s="1" t="s">
        <v>94</v>
      </c>
      <c r="AG197" s="1">
        <f t="shared" si="25"/>
        <v>1</v>
      </c>
      <c r="AH197" s="1">
        <f t="shared" si="25"/>
        <v>0</v>
      </c>
      <c r="AI197" s="1">
        <f t="shared" si="25"/>
        <v>0</v>
      </c>
      <c r="AJ197" s="1">
        <f t="shared" si="25"/>
        <v>0</v>
      </c>
      <c r="AK197" s="1">
        <f t="shared" si="25"/>
        <v>0</v>
      </c>
      <c r="AL197" s="1" t="s">
        <v>86</v>
      </c>
      <c r="AM197" s="1" t="s">
        <v>102</v>
      </c>
      <c r="AN197" s="1">
        <f t="shared" si="23"/>
        <v>0</v>
      </c>
      <c r="AO197" s="1">
        <f t="shared" si="22"/>
        <v>1</v>
      </c>
      <c r="AP197" s="1">
        <f t="shared" si="22"/>
        <v>0</v>
      </c>
      <c r="AQ197" s="1">
        <f t="shared" si="22"/>
        <v>0</v>
      </c>
      <c r="AR197" s="1">
        <f t="shared" si="22"/>
        <v>0</v>
      </c>
      <c r="AS197" s="1">
        <f t="shared" si="22"/>
        <v>0</v>
      </c>
      <c r="AT197" s="1">
        <f t="shared" si="19"/>
        <v>0</v>
      </c>
      <c r="AU197" s="1"/>
      <c r="AV197" s="1" t="s">
        <v>88</v>
      </c>
      <c r="AW197" s="1" t="s">
        <v>105</v>
      </c>
      <c r="BA197" s="1" t="s">
        <v>52</v>
      </c>
      <c r="BB197" s="1">
        <v>3</v>
      </c>
      <c r="BC197" s="1" t="s">
        <v>53</v>
      </c>
      <c r="BD197" s="1" t="s">
        <v>65</v>
      </c>
      <c r="BE197" s="1" t="s">
        <v>77</v>
      </c>
    </row>
    <row r="198" spans="1:57" ht="15.75" customHeight="1">
      <c r="A198" s="1" t="s">
        <v>38</v>
      </c>
      <c r="B198" s="1" t="s">
        <v>39</v>
      </c>
      <c r="C198" s="1" t="s">
        <v>40</v>
      </c>
      <c r="D198" s="1" t="s">
        <v>41</v>
      </c>
      <c r="E198" s="1" t="s">
        <v>40</v>
      </c>
      <c r="F198" s="1" t="s">
        <v>41</v>
      </c>
      <c r="G198" s="1" t="s">
        <v>42</v>
      </c>
      <c r="H198" s="1">
        <f t="shared" si="24"/>
        <v>0</v>
      </c>
      <c r="I198" s="1">
        <f t="shared" si="24"/>
        <v>1</v>
      </c>
      <c r="J198" s="1">
        <f t="shared" si="24"/>
        <v>1</v>
      </c>
      <c r="K198" s="1">
        <f t="shared" si="24"/>
        <v>0</v>
      </c>
      <c r="L198" s="1">
        <f t="shared" si="24"/>
        <v>0</v>
      </c>
      <c r="M198" s="1">
        <v>2</v>
      </c>
      <c r="N198" s="1">
        <v>5</v>
      </c>
      <c r="O198" s="1">
        <v>5</v>
      </c>
      <c r="P198" s="1">
        <v>1</v>
      </c>
      <c r="Q198" s="1">
        <v>5</v>
      </c>
      <c r="R198" s="1">
        <v>1</v>
      </c>
      <c r="S198" s="1">
        <v>4</v>
      </c>
      <c r="T198" s="1">
        <v>1</v>
      </c>
      <c r="U198" s="1">
        <v>1</v>
      </c>
      <c r="V198" s="1">
        <v>1</v>
      </c>
      <c r="X198" s="1" t="s">
        <v>106</v>
      </c>
      <c r="Y198" s="1">
        <v>8</v>
      </c>
      <c r="Z198" s="1" t="s">
        <v>44</v>
      </c>
      <c r="AA198" s="1" t="s">
        <v>61</v>
      </c>
      <c r="AB198" s="1" t="s">
        <v>93</v>
      </c>
      <c r="AC198" s="1">
        <v>3</v>
      </c>
      <c r="AD198" s="1" t="s">
        <v>62</v>
      </c>
      <c r="AE198" s="1" t="s">
        <v>48</v>
      </c>
      <c r="AF198" s="1" t="s">
        <v>49</v>
      </c>
      <c r="AG198" s="1">
        <f t="shared" si="25"/>
        <v>0</v>
      </c>
      <c r="AH198" s="1">
        <f t="shared" si="25"/>
        <v>0</v>
      </c>
      <c r="AI198" s="1">
        <f t="shared" si="25"/>
        <v>0</v>
      </c>
      <c r="AJ198" s="1">
        <f t="shared" si="25"/>
        <v>1</v>
      </c>
      <c r="AK198" s="1">
        <f t="shared" si="25"/>
        <v>1</v>
      </c>
      <c r="AL198" s="1" t="s">
        <v>86</v>
      </c>
      <c r="AM198" s="1" t="s">
        <v>107</v>
      </c>
      <c r="AN198" s="1">
        <f t="shared" si="23"/>
        <v>1</v>
      </c>
      <c r="AO198" s="1">
        <f t="shared" si="22"/>
        <v>0</v>
      </c>
      <c r="AP198" s="1">
        <f t="shared" si="22"/>
        <v>0</v>
      </c>
      <c r="AQ198" s="1">
        <f t="shared" si="22"/>
        <v>0</v>
      </c>
      <c r="AR198" s="1">
        <f t="shared" si="22"/>
        <v>1</v>
      </c>
      <c r="AS198" s="1">
        <f t="shared" si="22"/>
        <v>0</v>
      </c>
      <c r="AT198" s="1">
        <f t="shared" si="19"/>
        <v>0</v>
      </c>
      <c r="AU198" s="1"/>
      <c r="AV198" s="1" t="s">
        <v>88</v>
      </c>
      <c r="AW198" s="1" t="s">
        <v>108</v>
      </c>
      <c r="BA198" s="1" t="s">
        <v>260</v>
      </c>
      <c r="BB198" s="1">
        <v>4</v>
      </c>
      <c r="BC198" s="1" t="s">
        <v>53</v>
      </c>
      <c r="BD198" s="1" t="s">
        <v>65</v>
      </c>
      <c r="BE198" s="1" t="s">
        <v>66</v>
      </c>
    </row>
    <row r="199" spans="1:57" ht="15.75" customHeight="1">
      <c r="A199" s="1" t="s">
        <v>38</v>
      </c>
      <c r="B199" s="1" t="s">
        <v>41</v>
      </c>
      <c r="C199" s="1" t="s">
        <v>40</v>
      </c>
      <c r="D199" s="1" t="s">
        <v>40</v>
      </c>
      <c r="E199" s="1" t="s">
        <v>40</v>
      </c>
      <c r="F199" s="1" t="s">
        <v>39</v>
      </c>
      <c r="G199" s="1" t="s">
        <v>42</v>
      </c>
      <c r="H199" s="1">
        <f t="shared" si="24"/>
        <v>0</v>
      </c>
      <c r="I199" s="1">
        <f t="shared" si="24"/>
        <v>1</v>
      </c>
      <c r="J199" s="1">
        <f t="shared" si="24"/>
        <v>1</v>
      </c>
      <c r="K199" s="1">
        <f t="shared" si="24"/>
        <v>0</v>
      </c>
      <c r="L199" s="1">
        <f t="shared" si="24"/>
        <v>0</v>
      </c>
      <c r="M199" s="1">
        <v>5</v>
      </c>
      <c r="N199" s="1">
        <v>5</v>
      </c>
      <c r="O199" s="1">
        <v>2</v>
      </c>
      <c r="P199" s="1">
        <v>1</v>
      </c>
      <c r="Q199" s="1">
        <v>1</v>
      </c>
      <c r="R199" s="1">
        <v>1</v>
      </c>
      <c r="S199" s="1">
        <v>2</v>
      </c>
      <c r="T199" s="1">
        <v>1</v>
      </c>
      <c r="U199" s="1">
        <v>1</v>
      </c>
      <c r="V199" s="1">
        <v>1</v>
      </c>
      <c r="X199" s="1" t="s">
        <v>110</v>
      </c>
      <c r="Y199" s="1">
        <v>5</v>
      </c>
      <c r="Z199" s="2" t="s">
        <v>82</v>
      </c>
      <c r="AA199" s="1" t="s">
        <v>45</v>
      </c>
      <c r="AB199" s="1" t="s">
        <v>93</v>
      </c>
      <c r="AC199" s="1">
        <v>3</v>
      </c>
      <c r="AD199" s="1" t="s">
        <v>47</v>
      </c>
      <c r="AE199" s="1" t="s">
        <v>79</v>
      </c>
      <c r="AF199" s="1" t="s">
        <v>111</v>
      </c>
      <c r="AG199" s="1">
        <f t="shared" si="25"/>
        <v>0</v>
      </c>
      <c r="AH199" s="1">
        <f t="shared" si="25"/>
        <v>0</v>
      </c>
      <c r="AI199" s="1">
        <f t="shared" si="25"/>
        <v>1</v>
      </c>
      <c r="AJ199" s="1">
        <f t="shared" si="25"/>
        <v>0</v>
      </c>
      <c r="AK199" s="1">
        <f t="shared" si="25"/>
        <v>0</v>
      </c>
      <c r="AL199" s="1" t="s">
        <v>86</v>
      </c>
      <c r="AM199" s="1" t="s">
        <v>112</v>
      </c>
      <c r="AN199" s="1">
        <f t="shared" si="23"/>
        <v>0</v>
      </c>
      <c r="AO199" s="1">
        <f t="shared" si="22"/>
        <v>0</v>
      </c>
      <c r="AP199" s="1">
        <f t="shared" si="22"/>
        <v>0</v>
      </c>
      <c r="AQ199" s="1">
        <f t="shared" si="22"/>
        <v>0</v>
      </c>
      <c r="AR199" s="1">
        <f t="shared" si="22"/>
        <v>0</v>
      </c>
      <c r="AS199" s="1">
        <f t="shared" si="22"/>
        <v>0</v>
      </c>
      <c r="AT199" s="1">
        <f t="shared" si="19"/>
        <v>1</v>
      </c>
      <c r="AU199" s="1"/>
      <c r="AV199" s="1" t="s">
        <v>88</v>
      </c>
      <c r="AW199" s="1" t="s">
        <v>113</v>
      </c>
      <c r="BA199" s="1" t="s">
        <v>52</v>
      </c>
      <c r="BB199" s="1">
        <v>3</v>
      </c>
      <c r="BC199" s="1" t="s">
        <v>64</v>
      </c>
      <c r="BD199" s="1" t="s">
        <v>54</v>
      </c>
      <c r="BE199" s="1" t="s">
        <v>77</v>
      </c>
    </row>
    <row r="200" spans="1:57" ht="15.75" customHeight="1">
      <c r="A200" s="1" t="s">
        <v>38</v>
      </c>
      <c r="B200" s="1" t="s">
        <v>41</v>
      </c>
      <c r="C200" s="1" t="s">
        <v>40</v>
      </c>
      <c r="D200" s="1" t="s">
        <v>40</v>
      </c>
      <c r="E200" s="1" t="s">
        <v>40</v>
      </c>
      <c r="F200" s="1" t="s">
        <v>67</v>
      </c>
      <c r="G200" s="1" t="s">
        <v>68</v>
      </c>
      <c r="H200" s="1">
        <f t="shared" si="24"/>
        <v>0</v>
      </c>
      <c r="I200" s="1">
        <f t="shared" si="24"/>
        <v>1</v>
      </c>
      <c r="J200" s="1">
        <f t="shared" si="24"/>
        <v>1</v>
      </c>
      <c r="K200" s="1">
        <f t="shared" si="24"/>
        <v>1</v>
      </c>
      <c r="L200" s="1">
        <f t="shared" si="24"/>
        <v>0</v>
      </c>
      <c r="M200" s="1">
        <v>3</v>
      </c>
      <c r="N200" s="1">
        <v>5</v>
      </c>
      <c r="O200" s="1">
        <v>5</v>
      </c>
      <c r="P200" s="1">
        <v>1</v>
      </c>
      <c r="Q200" s="1">
        <v>5</v>
      </c>
      <c r="R200" s="1">
        <v>3</v>
      </c>
      <c r="S200" s="1">
        <v>1</v>
      </c>
      <c r="T200" s="1">
        <v>1</v>
      </c>
      <c r="U200" s="1">
        <v>1</v>
      </c>
      <c r="V200" s="1">
        <v>1</v>
      </c>
      <c r="X200" s="1" t="s">
        <v>114</v>
      </c>
      <c r="Y200" s="1">
        <v>9</v>
      </c>
      <c r="Z200" s="2" t="s">
        <v>82</v>
      </c>
      <c r="AA200" s="1" t="s">
        <v>45</v>
      </c>
      <c r="AB200" s="1" t="s">
        <v>46</v>
      </c>
      <c r="AC200" s="1">
        <v>2</v>
      </c>
      <c r="AD200" s="1" t="s">
        <v>62</v>
      </c>
      <c r="AE200" s="1" t="s">
        <v>74</v>
      </c>
      <c r="AF200" s="1" t="s">
        <v>111</v>
      </c>
      <c r="AG200" s="1">
        <f t="shared" si="25"/>
        <v>0</v>
      </c>
      <c r="AH200" s="1">
        <f t="shared" si="25"/>
        <v>0</v>
      </c>
      <c r="AI200" s="1">
        <f t="shared" si="25"/>
        <v>1</v>
      </c>
      <c r="AJ200" s="1">
        <f t="shared" si="25"/>
        <v>0</v>
      </c>
      <c r="AK200" s="1">
        <f t="shared" si="25"/>
        <v>0</v>
      </c>
      <c r="AL200" s="1" t="s">
        <v>50</v>
      </c>
      <c r="AN200" s="1">
        <f t="shared" si="23"/>
        <v>0</v>
      </c>
      <c r="AO200" s="1">
        <f t="shared" si="22"/>
        <v>0</v>
      </c>
      <c r="AP200" s="1">
        <f t="shared" si="22"/>
        <v>0</v>
      </c>
      <c r="AQ200" s="1">
        <f t="shared" si="22"/>
        <v>0</v>
      </c>
      <c r="AR200" s="1">
        <f t="shared" si="22"/>
        <v>0</v>
      </c>
      <c r="AS200" s="1">
        <f t="shared" si="22"/>
        <v>0</v>
      </c>
      <c r="AT200" s="1">
        <f t="shared" si="19"/>
        <v>0</v>
      </c>
      <c r="AY200" s="1" t="s">
        <v>115</v>
      </c>
      <c r="BA200" s="1" t="s">
        <v>52</v>
      </c>
      <c r="BB200" s="1">
        <v>3</v>
      </c>
      <c r="BC200" s="1" t="s">
        <v>53</v>
      </c>
      <c r="BD200" s="1" t="s">
        <v>54</v>
      </c>
      <c r="BE200" s="1" t="s">
        <v>77</v>
      </c>
    </row>
    <row r="201" spans="1:57" ht="15.75" customHeight="1">
      <c r="A201" s="1" t="s">
        <v>38</v>
      </c>
      <c r="B201" s="1" t="s">
        <v>39</v>
      </c>
      <c r="C201" s="1" t="s">
        <v>41</v>
      </c>
      <c r="D201" s="1" t="s">
        <v>40</v>
      </c>
      <c r="E201" s="1" t="s">
        <v>41</v>
      </c>
      <c r="F201" s="1" t="s">
        <v>39</v>
      </c>
      <c r="G201" s="1" t="s">
        <v>42</v>
      </c>
      <c r="H201" s="1">
        <f t="shared" si="24"/>
        <v>0</v>
      </c>
      <c r="I201" s="1">
        <f t="shared" si="24"/>
        <v>1</v>
      </c>
      <c r="J201" s="1">
        <f t="shared" si="24"/>
        <v>1</v>
      </c>
      <c r="K201" s="1">
        <f t="shared" si="24"/>
        <v>0</v>
      </c>
      <c r="L201" s="1">
        <f t="shared" si="24"/>
        <v>0</v>
      </c>
      <c r="M201" s="1">
        <v>4</v>
      </c>
      <c r="N201" s="1">
        <v>5</v>
      </c>
      <c r="O201" s="1">
        <v>4</v>
      </c>
      <c r="P201" s="1">
        <v>3</v>
      </c>
      <c r="Q201" s="1">
        <v>5</v>
      </c>
      <c r="R201" s="1">
        <v>2</v>
      </c>
      <c r="S201" s="1">
        <v>5</v>
      </c>
      <c r="T201" s="1">
        <v>1</v>
      </c>
      <c r="U201" s="1">
        <v>1</v>
      </c>
      <c r="V201" s="1">
        <v>1</v>
      </c>
      <c r="X201" s="1" t="s">
        <v>123</v>
      </c>
      <c r="Y201" s="1">
        <v>10</v>
      </c>
      <c r="Z201" s="1" t="s">
        <v>91</v>
      </c>
      <c r="AA201" s="1" t="s">
        <v>92</v>
      </c>
      <c r="AB201" s="1" t="s">
        <v>46</v>
      </c>
      <c r="AC201" s="1">
        <v>5</v>
      </c>
      <c r="AD201" s="1" t="s">
        <v>47</v>
      </c>
      <c r="AE201" s="1" t="s">
        <v>74</v>
      </c>
      <c r="AF201" s="1" t="s">
        <v>94</v>
      </c>
      <c r="AG201" s="1">
        <f t="shared" si="25"/>
        <v>1</v>
      </c>
      <c r="AH201" s="1">
        <f t="shared" si="25"/>
        <v>0</v>
      </c>
      <c r="AI201" s="1">
        <f t="shared" si="25"/>
        <v>0</v>
      </c>
      <c r="AJ201" s="1">
        <f t="shared" si="25"/>
        <v>0</v>
      </c>
      <c r="AK201" s="1">
        <f t="shared" si="25"/>
        <v>0</v>
      </c>
      <c r="AL201" s="1" t="s">
        <v>86</v>
      </c>
      <c r="AM201" s="1" t="s">
        <v>124</v>
      </c>
      <c r="AN201" s="1">
        <f t="shared" si="23"/>
        <v>1</v>
      </c>
      <c r="AO201" s="1">
        <f t="shared" si="22"/>
        <v>1</v>
      </c>
      <c r="AP201" s="1">
        <f t="shared" si="22"/>
        <v>1</v>
      </c>
      <c r="AQ201" s="1">
        <f t="shared" si="22"/>
        <v>1</v>
      </c>
      <c r="AR201" s="1">
        <f t="shared" si="22"/>
        <v>1</v>
      </c>
      <c r="AS201" s="1">
        <f t="shared" si="22"/>
        <v>0</v>
      </c>
      <c r="AT201" s="1">
        <f t="shared" si="19"/>
        <v>0</v>
      </c>
      <c r="AU201" s="1"/>
      <c r="AV201" s="1" t="s">
        <v>88</v>
      </c>
      <c r="AW201" s="1" t="s">
        <v>125</v>
      </c>
      <c r="BA201" s="1" t="s">
        <v>52</v>
      </c>
      <c r="BB201" s="1">
        <v>3</v>
      </c>
      <c r="BC201" s="1" t="s">
        <v>53</v>
      </c>
      <c r="BD201" s="1" t="s">
        <v>65</v>
      </c>
      <c r="BE201" s="1" t="s">
        <v>55</v>
      </c>
    </row>
    <row r="202" spans="1:57" ht="13">
      <c r="A202" s="1" t="s">
        <v>38</v>
      </c>
      <c r="B202" s="1" t="s">
        <v>39</v>
      </c>
      <c r="C202" s="1" t="s">
        <v>41</v>
      </c>
      <c r="D202" s="1" t="s">
        <v>39</v>
      </c>
      <c r="E202" s="1" t="s">
        <v>41</v>
      </c>
      <c r="F202" s="1" t="s">
        <v>39</v>
      </c>
      <c r="G202" s="1" t="s">
        <v>58</v>
      </c>
      <c r="H202" s="1">
        <f t="shared" si="24"/>
        <v>0</v>
      </c>
      <c r="I202" s="1">
        <f t="shared" si="24"/>
        <v>1</v>
      </c>
      <c r="J202" s="1">
        <f t="shared" si="24"/>
        <v>0</v>
      </c>
      <c r="K202" s="1">
        <f t="shared" si="24"/>
        <v>0</v>
      </c>
      <c r="L202" s="1">
        <f t="shared" si="24"/>
        <v>0</v>
      </c>
      <c r="M202" s="1">
        <v>1</v>
      </c>
      <c r="N202" s="1">
        <v>5</v>
      </c>
      <c r="O202" s="1">
        <v>5</v>
      </c>
      <c r="Q202" s="1">
        <v>4</v>
      </c>
      <c r="R202" s="1">
        <v>1</v>
      </c>
      <c r="S202" s="1">
        <v>2</v>
      </c>
      <c r="X202" s="1" t="s">
        <v>152</v>
      </c>
      <c r="Y202" s="1">
        <v>9</v>
      </c>
      <c r="Z202" s="1" t="s">
        <v>44</v>
      </c>
      <c r="AA202" s="1" t="s">
        <v>61</v>
      </c>
      <c r="AB202" s="1" t="s">
        <v>46</v>
      </c>
      <c r="AC202" s="1">
        <v>3</v>
      </c>
      <c r="AD202" s="1" t="s">
        <v>62</v>
      </c>
      <c r="AE202" s="1" t="s">
        <v>48</v>
      </c>
      <c r="AF202" s="1" t="s">
        <v>111</v>
      </c>
      <c r="AG202" s="1">
        <f t="shared" si="25"/>
        <v>0</v>
      </c>
      <c r="AH202" s="1">
        <f t="shared" si="25"/>
        <v>0</v>
      </c>
      <c r="AI202" s="1">
        <f t="shared" si="25"/>
        <v>1</v>
      </c>
      <c r="AJ202" s="1">
        <f t="shared" si="25"/>
        <v>0</v>
      </c>
      <c r="AK202" s="1">
        <f t="shared" si="25"/>
        <v>0</v>
      </c>
      <c r="AL202" s="1" t="s">
        <v>75</v>
      </c>
      <c r="AN202" s="1">
        <f t="shared" si="23"/>
        <v>0</v>
      </c>
      <c r="AO202" s="1">
        <f t="shared" si="22"/>
        <v>0</v>
      </c>
      <c r="AP202" s="1">
        <f t="shared" si="22"/>
        <v>0</v>
      </c>
      <c r="AQ202" s="1">
        <f t="shared" si="22"/>
        <v>0</v>
      </c>
      <c r="AR202" s="1">
        <f t="shared" si="22"/>
        <v>0</v>
      </c>
      <c r="AS202" s="1">
        <f t="shared" si="22"/>
        <v>0</v>
      </c>
      <c r="AT202" s="1">
        <f t="shared" si="19"/>
        <v>0</v>
      </c>
      <c r="AY202" s="1" t="s">
        <v>76</v>
      </c>
      <c r="AZ202" s="1" t="s">
        <v>153</v>
      </c>
      <c r="BA202" s="1" t="s">
        <v>154</v>
      </c>
      <c r="BB202" s="1">
        <v>6</v>
      </c>
      <c r="BC202" s="1" t="s">
        <v>53</v>
      </c>
      <c r="BD202" s="1" t="s">
        <v>54</v>
      </c>
      <c r="BE202" s="1" t="s">
        <v>66</v>
      </c>
    </row>
    <row r="203" spans="1:57" ht="13">
      <c r="A203" s="1" t="s">
        <v>38</v>
      </c>
      <c r="B203" s="1" t="s">
        <v>39</v>
      </c>
      <c r="C203" s="1" t="s">
        <v>40</v>
      </c>
      <c r="D203" s="1" t="s">
        <v>40</v>
      </c>
      <c r="E203" s="1" t="s">
        <v>40</v>
      </c>
      <c r="F203" s="1" t="s">
        <v>39</v>
      </c>
      <c r="G203" s="1" t="s">
        <v>42</v>
      </c>
      <c r="H203" s="1">
        <f t="shared" si="24"/>
        <v>0</v>
      </c>
      <c r="I203" s="1">
        <f t="shared" si="24"/>
        <v>1</v>
      </c>
      <c r="J203" s="1">
        <f t="shared" si="24"/>
        <v>1</v>
      </c>
      <c r="K203" s="1">
        <f t="shared" si="24"/>
        <v>0</v>
      </c>
      <c r="L203" s="1">
        <f t="shared" si="24"/>
        <v>0</v>
      </c>
      <c r="M203" s="1">
        <v>5</v>
      </c>
      <c r="N203" s="1">
        <v>5</v>
      </c>
      <c r="O203" s="1">
        <v>4</v>
      </c>
      <c r="P203" s="1">
        <v>1</v>
      </c>
      <c r="Q203" s="1">
        <v>1</v>
      </c>
      <c r="R203" s="1">
        <v>4</v>
      </c>
      <c r="S203" s="1">
        <v>4</v>
      </c>
      <c r="T203" s="1">
        <v>3</v>
      </c>
      <c r="U203" s="1">
        <v>1</v>
      </c>
      <c r="V203" s="1">
        <v>1</v>
      </c>
      <c r="X203" s="1" t="s">
        <v>155</v>
      </c>
      <c r="Y203" s="1">
        <v>7</v>
      </c>
      <c r="Z203" s="1" t="s">
        <v>44</v>
      </c>
      <c r="AA203" s="1" t="s">
        <v>45</v>
      </c>
      <c r="AB203" s="1" t="s">
        <v>46</v>
      </c>
      <c r="AC203" s="1">
        <v>3</v>
      </c>
      <c r="AD203" s="1" t="s">
        <v>47</v>
      </c>
      <c r="AE203" s="1" t="s">
        <v>74</v>
      </c>
      <c r="AF203" s="1" t="s">
        <v>63</v>
      </c>
      <c r="AG203" s="1">
        <f t="shared" si="25"/>
        <v>0</v>
      </c>
      <c r="AH203" s="1">
        <f t="shared" si="25"/>
        <v>0</v>
      </c>
      <c r="AI203" s="1">
        <f t="shared" si="25"/>
        <v>0</v>
      </c>
      <c r="AJ203" s="1">
        <f t="shared" si="25"/>
        <v>1</v>
      </c>
      <c r="AK203" s="1">
        <f t="shared" si="25"/>
        <v>0</v>
      </c>
      <c r="AL203" s="1" t="s">
        <v>50</v>
      </c>
      <c r="AN203" s="1">
        <f t="shared" si="23"/>
        <v>0</v>
      </c>
      <c r="AO203" s="1">
        <f t="shared" si="22"/>
        <v>0</v>
      </c>
      <c r="AP203" s="1">
        <f t="shared" si="22"/>
        <v>0</v>
      </c>
      <c r="AQ203" s="1">
        <f t="shared" si="22"/>
        <v>0</v>
      </c>
      <c r="AR203" s="1">
        <f t="shared" si="22"/>
        <v>0</v>
      </c>
      <c r="AS203" s="1">
        <f t="shared" si="22"/>
        <v>0</v>
      </c>
      <c r="AT203" s="1">
        <f t="shared" si="19"/>
        <v>0</v>
      </c>
      <c r="AY203" s="1" t="s">
        <v>51</v>
      </c>
      <c r="BA203" s="1" t="s">
        <v>52</v>
      </c>
      <c r="BB203" s="1">
        <v>3</v>
      </c>
      <c r="BC203" s="1" t="s">
        <v>64</v>
      </c>
      <c r="BD203" s="1" t="s">
        <v>54</v>
      </c>
      <c r="BE203" s="1" t="s">
        <v>66</v>
      </c>
    </row>
    <row r="204" spans="1:57" ht="13">
      <c r="A204" s="1" t="s">
        <v>38</v>
      </c>
      <c r="B204" s="1" t="s">
        <v>39</v>
      </c>
      <c r="C204" s="1" t="s">
        <v>40</v>
      </c>
      <c r="D204" s="1" t="s">
        <v>41</v>
      </c>
      <c r="E204" s="1" t="s">
        <v>40</v>
      </c>
      <c r="F204" s="1" t="s">
        <v>39</v>
      </c>
      <c r="G204" s="1" t="s">
        <v>42</v>
      </c>
      <c r="H204" s="1">
        <f t="shared" si="24"/>
        <v>0</v>
      </c>
      <c r="I204" s="1">
        <f t="shared" si="24"/>
        <v>1</v>
      </c>
      <c r="J204" s="1">
        <f t="shared" si="24"/>
        <v>1</v>
      </c>
      <c r="K204" s="1">
        <f t="shared" si="24"/>
        <v>0</v>
      </c>
      <c r="L204" s="1">
        <f t="shared" si="24"/>
        <v>0</v>
      </c>
      <c r="M204" s="1">
        <v>4</v>
      </c>
      <c r="N204" s="1">
        <v>5</v>
      </c>
      <c r="O204" s="1">
        <v>3</v>
      </c>
      <c r="P204" s="1">
        <v>4</v>
      </c>
      <c r="Q204" s="1">
        <v>5</v>
      </c>
      <c r="R204" s="1">
        <v>3</v>
      </c>
      <c r="S204" s="1">
        <v>4</v>
      </c>
      <c r="T204" s="1">
        <v>2</v>
      </c>
      <c r="U204" s="1">
        <v>1</v>
      </c>
      <c r="V204" s="1">
        <v>1</v>
      </c>
      <c r="X204" s="1" t="s">
        <v>171</v>
      </c>
      <c r="Y204" s="1">
        <v>7</v>
      </c>
      <c r="Z204" s="2" t="s">
        <v>82</v>
      </c>
      <c r="AA204" s="1" t="s">
        <v>92</v>
      </c>
      <c r="AB204" s="1" t="s">
        <v>46</v>
      </c>
      <c r="AC204" s="1">
        <v>3</v>
      </c>
      <c r="AD204" s="1" t="s">
        <v>62</v>
      </c>
      <c r="AE204" s="1" t="s">
        <v>74</v>
      </c>
      <c r="AF204" s="1" t="s">
        <v>94</v>
      </c>
      <c r="AG204" s="1">
        <f t="shared" si="25"/>
        <v>1</v>
      </c>
      <c r="AH204" s="1">
        <f t="shared" si="25"/>
        <v>0</v>
      </c>
      <c r="AI204" s="1">
        <f t="shared" si="25"/>
        <v>0</v>
      </c>
      <c r="AJ204" s="1">
        <f t="shared" si="25"/>
        <v>0</v>
      </c>
      <c r="AK204" s="1">
        <f t="shared" si="25"/>
        <v>0</v>
      </c>
      <c r="AL204" s="1" t="s">
        <v>172</v>
      </c>
      <c r="AM204" s="1" t="s">
        <v>102</v>
      </c>
      <c r="AN204" s="1">
        <f t="shared" si="23"/>
        <v>0</v>
      </c>
      <c r="AO204" s="1">
        <f t="shared" si="22"/>
        <v>1</v>
      </c>
      <c r="AP204" s="1">
        <f t="shared" si="22"/>
        <v>0</v>
      </c>
      <c r="AQ204" s="1">
        <f t="shared" si="22"/>
        <v>0</v>
      </c>
      <c r="AR204" s="1">
        <f t="shared" si="22"/>
        <v>0</v>
      </c>
      <c r="AS204" s="1">
        <f t="shared" si="22"/>
        <v>0</v>
      </c>
      <c r="AT204" s="1">
        <f t="shared" si="19"/>
        <v>0</v>
      </c>
      <c r="AU204" s="1"/>
      <c r="AV204" s="1" t="s">
        <v>88</v>
      </c>
      <c r="AW204" s="1" t="s">
        <v>173</v>
      </c>
      <c r="BA204" s="1" t="s">
        <v>52</v>
      </c>
      <c r="BB204" s="1">
        <v>3</v>
      </c>
      <c r="BC204" s="1" t="s">
        <v>53</v>
      </c>
      <c r="BD204" s="1" t="s">
        <v>65</v>
      </c>
      <c r="BE204" s="1" t="s">
        <v>66</v>
      </c>
    </row>
    <row r="205" spans="1:57" ht="13">
      <c r="A205" s="1" t="s">
        <v>38</v>
      </c>
      <c r="B205" s="1" t="s">
        <v>39</v>
      </c>
      <c r="C205" s="1" t="s">
        <v>41</v>
      </c>
      <c r="D205" s="1" t="s">
        <v>41</v>
      </c>
      <c r="E205" s="1" t="s">
        <v>40</v>
      </c>
      <c r="F205" s="1" t="s">
        <v>41</v>
      </c>
      <c r="G205" s="1" t="s">
        <v>42</v>
      </c>
      <c r="H205" s="1">
        <f t="shared" si="24"/>
        <v>0</v>
      </c>
      <c r="I205" s="1">
        <f t="shared" si="24"/>
        <v>1</v>
      </c>
      <c r="J205" s="1">
        <f t="shared" si="24"/>
        <v>1</v>
      </c>
      <c r="K205" s="1">
        <f t="shared" si="24"/>
        <v>0</v>
      </c>
      <c r="L205" s="1">
        <f t="shared" si="24"/>
        <v>0</v>
      </c>
      <c r="M205" s="1">
        <v>5</v>
      </c>
      <c r="N205" s="1">
        <v>5</v>
      </c>
      <c r="O205" s="1">
        <v>5</v>
      </c>
      <c r="P205" s="1">
        <v>1</v>
      </c>
      <c r="Q205" s="1">
        <v>5</v>
      </c>
      <c r="R205" s="1">
        <v>3</v>
      </c>
      <c r="S205" s="1">
        <v>3</v>
      </c>
      <c r="T205" s="1">
        <v>1</v>
      </c>
      <c r="U205" s="1">
        <v>1</v>
      </c>
      <c r="V205" s="1">
        <v>1</v>
      </c>
      <c r="X205" s="1" t="s">
        <v>178</v>
      </c>
      <c r="Y205" s="1">
        <v>8</v>
      </c>
      <c r="Z205" s="2" t="s">
        <v>82</v>
      </c>
      <c r="AA205" s="1" t="s">
        <v>45</v>
      </c>
      <c r="AB205" s="1" t="s">
        <v>46</v>
      </c>
      <c r="AC205" s="1">
        <v>3</v>
      </c>
      <c r="AD205" s="1" t="s">
        <v>62</v>
      </c>
      <c r="AE205" s="1" t="s">
        <v>74</v>
      </c>
      <c r="AF205" s="1" t="s">
        <v>179</v>
      </c>
      <c r="AG205" s="1">
        <f t="shared" si="25"/>
        <v>1</v>
      </c>
      <c r="AH205" s="1">
        <f t="shared" si="25"/>
        <v>0</v>
      </c>
      <c r="AI205" s="1">
        <f t="shared" si="25"/>
        <v>1</v>
      </c>
      <c r="AJ205" s="1">
        <f t="shared" si="25"/>
        <v>0</v>
      </c>
      <c r="AK205" s="1">
        <f t="shared" si="25"/>
        <v>0</v>
      </c>
      <c r="AL205" s="1" t="s">
        <v>86</v>
      </c>
      <c r="AM205" s="1" t="s">
        <v>87</v>
      </c>
      <c r="AN205" s="1">
        <f t="shared" si="23"/>
        <v>1</v>
      </c>
      <c r="AO205" s="1">
        <f t="shared" si="22"/>
        <v>1</v>
      </c>
      <c r="AP205" s="1">
        <f t="shared" si="22"/>
        <v>0</v>
      </c>
      <c r="AQ205" s="1">
        <f t="shared" si="22"/>
        <v>0</v>
      </c>
      <c r="AR205" s="1">
        <f t="shared" si="22"/>
        <v>1</v>
      </c>
      <c r="AS205" s="1">
        <f t="shared" si="22"/>
        <v>0</v>
      </c>
      <c r="AT205" s="1">
        <f t="shared" si="19"/>
        <v>0</v>
      </c>
      <c r="AU205" s="1"/>
      <c r="AV205" s="1" t="s">
        <v>88</v>
      </c>
      <c r="AW205" s="1" t="s">
        <v>180</v>
      </c>
      <c r="BA205" s="1" t="s">
        <v>52</v>
      </c>
      <c r="BB205" s="1">
        <v>3</v>
      </c>
      <c r="BC205" s="1" t="s">
        <v>53</v>
      </c>
      <c r="BD205" s="1" t="s">
        <v>65</v>
      </c>
      <c r="BE205" s="1" t="s">
        <v>77</v>
      </c>
    </row>
    <row r="206" spans="1:57" ht="13">
      <c r="A206" s="1" t="s">
        <v>38</v>
      </c>
      <c r="B206" s="1" t="s">
        <v>41</v>
      </c>
      <c r="C206" s="1" t="s">
        <v>67</v>
      </c>
      <c r="D206" s="1" t="s">
        <v>57</v>
      </c>
      <c r="E206" s="1" t="s">
        <v>57</v>
      </c>
      <c r="F206" s="1" t="s">
        <v>39</v>
      </c>
      <c r="G206" s="1" t="s">
        <v>42</v>
      </c>
      <c r="H206" s="1">
        <f t="shared" si="24"/>
        <v>0</v>
      </c>
      <c r="I206" s="1">
        <f t="shared" si="24"/>
        <v>1</v>
      </c>
      <c r="J206" s="1">
        <f t="shared" si="24"/>
        <v>1</v>
      </c>
      <c r="K206" s="1">
        <f t="shared" si="24"/>
        <v>0</v>
      </c>
      <c r="L206" s="1">
        <f t="shared" si="24"/>
        <v>0</v>
      </c>
      <c r="M206" s="1">
        <v>1</v>
      </c>
      <c r="N206" s="1">
        <v>5</v>
      </c>
      <c r="O206" s="1">
        <v>3</v>
      </c>
      <c r="P206" s="1">
        <v>1</v>
      </c>
      <c r="Q206" s="1">
        <v>2</v>
      </c>
      <c r="R206" s="1">
        <v>1</v>
      </c>
      <c r="S206" s="1">
        <v>3</v>
      </c>
      <c r="T206" s="1">
        <v>1</v>
      </c>
      <c r="U206" s="1">
        <v>1</v>
      </c>
      <c r="V206" s="1">
        <v>1</v>
      </c>
      <c r="X206" s="1" t="s">
        <v>198</v>
      </c>
      <c r="Y206" s="1">
        <v>4</v>
      </c>
      <c r="Z206" s="1" t="s">
        <v>44</v>
      </c>
      <c r="AA206" s="1" t="s">
        <v>92</v>
      </c>
      <c r="AB206" s="1" t="s">
        <v>93</v>
      </c>
      <c r="AC206" s="1">
        <v>2</v>
      </c>
      <c r="AD206" s="1" t="s">
        <v>47</v>
      </c>
      <c r="AE206" s="1" t="s">
        <v>70</v>
      </c>
      <c r="AF206" s="1" t="s">
        <v>94</v>
      </c>
      <c r="AG206" s="1">
        <f t="shared" si="25"/>
        <v>1</v>
      </c>
      <c r="AH206" s="1">
        <f t="shared" si="25"/>
        <v>0</v>
      </c>
      <c r="AI206" s="1">
        <f t="shared" si="25"/>
        <v>0</v>
      </c>
      <c r="AJ206" s="1">
        <f t="shared" si="25"/>
        <v>0</v>
      </c>
      <c r="AK206" s="1">
        <f t="shared" si="25"/>
        <v>0</v>
      </c>
      <c r="AL206" s="1" t="s">
        <v>86</v>
      </c>
      <c r="AM206" s="1" t="s">
        <v>199</v>
      </c>
      <c r="AN206" s="1">
        <f t="shared" si="23"/>
        <v>0</v>
      </c>
      <c r="AO206" s="1">
        <f t="shared" si="22"/>
        <v>1</v>
      </c>
      <c r="AP206" s="1">
        <f t="shared" si="22"/>
        <v>0</v>
      </c>
      <c r="AQ206" s="1">
        <f t="shared" si="22"/>
        <v>0</v>
      </c>
      <c r="AR206" s="1">
        <f t="shared" si="22"/>
        <v>0</v>
      </c>
      <c r="AS206" s="1">
        <f t="shared" si="22"/>
        <v>0</v>
      </c>
      <c r="AT206" s="1">
        <f t="shared" si="19"/>
        <v>1</v>
      </c>
      <c r="AU206" s="1"/>
      <c r="AV206" s="1" t="s">
        <v>88</v>
      </c>
      <c r="AW206" s="1" t="s">
        <v>161</v>
      </c>
      <c r="BA206" s="1" t="s">
        <v>52</v>
      </c>
      <c r="BB206" s="1">
        <v>3</v>
      </c>
      <c r="BC206" s="1" t="s">
        <v>53</v>
      </c>
      <c r="BD206" s="1" t="s">
        <v>65</v>
      </c>
      <c r="BE206" s="1" t="s">
        <v>77</v>
      </c>
    </row>
    <row r="207" spans="1:57" ht="13">
      <c r="A207" s="1" t="s">
        <v>38</v>
      </c>
      <c r="B207" s="1" t="s">
        <v>39</v>
      </c>
      <c r="C207" s="1" t="s">
        <v>39</v>
      </c>
      <c r="D207" s="1" t="s">
        <v>40</v>
      </c>
      <c r="E207" s="1" t="s">
        <v>41</v>
      </c>
      <c r="F207" s="1" t="s">
        <v>40</v>
      </c>
      <c r="G207" s="1" t="s">
        <v>156</v>
      </c>
      <c r="H207" s="1">
        <f t="shared" si="24"/>
        <v>0</v>
      </c>
      <c r="I207" s="1">
        <f t="shared" si="24"/>
        <v>0</v>
      </c>
      <c r="J207" s="1">
        <f t="shared" si="24"/>
        <v>0</v>
      </c>
      <c r="K207" s="1">
        <f t="shared" si="24"/>
        <v>1</v>
      </c>
      <c r="L207" s="1">
        <f t="shared" si="24"/>
        <v>0</v>
      </c>
      <c r="M207" s="1">
        <v>1</v>
      </c>
      <c r="N207" s="1">
        <v>4</v>
      </c>
      <c r="O207" s="1">
        <v>4</v>
      </c>
      <c r="P207" s="1">
        <v>1</v>
      </c>
      <c r="Q207" s="1">
        <v>5</v>
      </c>
      <c r="R207" s="1">
        <v>1</v>
      </c>
      <c r="S207" s="1">
        <v>1</v>
      </c>
      <c r="T207" s="1">
        <v>1</v>
      </c>
      <c r="U207" s="1">
        <v>1</v>
      </c>
      <c r="V207" s="1">
        <v>1</v>
      </c>
      <c r="X207" s="1" t="s">
        <v>229</v>
      </c>
      <c r="Y207" s="1">
        <v>10</v>
      </c>
      <c r="Z207" s="1" t="s">
        <v>44</v>
      </c>
      <c r="AA207" s="1" t="s">
        <v>45</v>
      </c>
      <c r="AB207" s="1" t="s">
        <v>46</v>
      </c>
      <c r="AC207" s="1">
        <v>1</v>
      </c>
      <c r="AD207" s="1" t="s">
        <v>62</v>
      </c>
      <c r="AE207" s="1" t="s">
        <v>70</v>
      </c>
      <c r="AF207" s="1" t="s">
        <v>94</v>
      </c>
      <c r="AG207" s="1">
        <f t="shared" si="25"/>
        <v>1</v>
      </c>
      <c r="AH207" s="1">
        <f t="shared" si="25"/>
        <v>0</v>
      </c>
      <c r="AI207" s="1">
        <f t="shared" si="25"/>
        <v>0</v>
      </c>
      <c r="AJ207" s="1">
        <f t="shared" si="25"/>
        <v>0</v>
      </c>
      <c r="AK207" s="1">
        <f t="shared" si="25"/>
        <v>0</v>
      </c>
      <c r="AL207" s="1" t="s">
        <v>50</v>
      </c>
      <c r="AN207" s="1">
        <f t="shared" si="23"/>
        <v>0</v>
      </c>
      <c r="AO207" s="1">
        <f t="shared" si="22"/>
        <v>0</v>
      </c>
      <c r="AP207" s="1">
        <f t="shared" si="22"/>
        <v>0</v>
      </c>
      <c r="AQ207" s="1">
        <f t="shared" si="22"/>
        <v>0</v>
      </c>
      <c r="AR207" s="1">
        <f t="shared" si="22"/>
        <v>0</v>
      </c>
      <c r="AS207" s="1">
        <f t="shared" si="22"/>
        <v>0</v>
      </c>
      <c r="AT207" s="1">
        <f t="shared" si="19"/>
        <v>0</v>
      </c>
      <c r="AY207" s="1" t="s">
        <v>76</v>
      </c>
      <c r="BA207" s="1" t="s">
        <v>184</v>
      </c>
      <c r="BB207" s="1">
        <v>5</v>
      </c>
      <c r="BC207" s="1" t="s">
        <v>53</v>
      </c>
      <c r="BD207" s="1" t="s">
        <v>65</v>
      </c>
      <c r="BE207" s="1" t="s">
        <v>66</v>
      </c>
    </row>
    <row r="208" spans="1:57" ht="13">
      <c r="A208" s="1" t="s">
        <v>38</v>
      </c>
      <c r="B208" s="1" t="s">
        <v>41</v>
      </c>
      <c r="C208" s="1" t="s">
        <v>41</v>
      </c>
      <c r="D208" s="1" t="s">
        <v>40</v>
      </c>
      <c r="E208" s="1" t="s">
        <v>40</v>
      </c>
      <c r="F208" s="1" t="s">
        <v>41</v>
      </c>
      <c r="G208" s="1" t="s">
        <v>138</v>
      </c>
      <c r="H208" s="1">
        <f t="shared" si="24"/>
        <v>0</v>
      </c>
      <c r="I208" s="1">
        <f t="shared" si="24"/>
        <v>1</v>
      </c>
      <c r="J208" s="1">
        <f t="shared" si="24"/>
        <v>0</v>
      </c>
      <c r="K208" s="1">
        <f t="shared" si="24"/>
        <v>0</v>
      </c>
      <c r="L208" s="1">
        <f t="shared" si="24"/>
        <v>0</v>
      </c>
      <c r="M208" s="1">
        <v>2</v>
      </c>
      <c r="N208" s="1">
        <v>3</v>
      </c>
      <c r="O208" s="1">
        <v>2</v>
      </c>
      <c r="P208" s="1">
        <v>1</v>
      </c>
      <c r="Q208" s="1">
        <v>5</v>
      </c>
      <c r="R208" s="1">
        <v>1</v>
      </c>
      <c r="S208" s="1">
        <v>1</v>
      </c>
      <c r="T208" s="1">
        <v>1</v>
      </c>
      <c r="U208" s="1">
        <v>1</v>
      </c>
      <c r="V208" s="1">
        <v>1</v>
      </c>
      <c r="X208" s="1" t="s">
        <v>230</v>
      </c>
      <c r="Y208" s="1">
        <v>4</v>
      </c>
      <c r="Z208" s="1" t="s">
        <v>44</v>
      </c>
      <c r="AA208" s="1" t="s">
        <v>61</v>
      </c>
      <c r="AB208" s="1" t="s">
        <v>93</v>
      </c>
      <c r="AC208" s="1">
        <v>3</v>
      </c>
      <c r="AD208" s="1" t="s">
        <v>47</v>
      </c>
      <c r="AE208" s="1" t="s">
        <v>74</v>
      </c>
      <c r="AF208" s="1" t="s">
        <v>63</v>
      </c>
      <c r="AG208" s="1">
        <f t="shared" si="25"/>
        <v>0</v>
      </c>
      <c r="AH208" s="1">
        <f t="shared" si="25"/>
        <v>0</v>
      </c>
      <c r="AI208" s="1">
        <f t="shared" si="25"/>
        <v>0</v>
      </c>
      <c r="AJ208" s="1">
        <f t="shared" si="25"/>
        <v>1</v>
      </c>
      <c r="AK208" s="1">
        <f t="shared" si="25"/>
        <v>0</v>
      </c>
      <c r="AL208" s="1" t="s">
        <v>50</v>
      </c>
      <c r="AN208" s="1">
        <f t="shared" si="23"/>
        <v>0</v>
      </c>
      <c r="AO208" s="1">
        <f t="shared" si="22"/>
        <v>0</v>
      </c>
      <c r="AP208" s="1">
        <f t="shared" si="22"/>
        <v>0</v>
      </c>
      <c r="AQ208" s="1">
        <f t="shared" si="22"/>
        <v>0</v>
      </c>
      <c r="AR208" s="1">
        <f t="shared" si="22"/>
        <v>0</v>
      </c>
      <c r="AS208" s="1">
        <f t="shared" si="22"/>
        <v>0</v>
      </c>
      <c r="AT208" s="1">
        <f t="shared" si="19"/>
        <v>0</v>
      </c>
      <c r="AY208" s="1" t="s">
        <v>71</v>
      </c>
      <c r="BA208" s="1" t="s">
        <v>260</v>
      </c>
      <c r="BB208" s="1">
        <v>4</v>
      </c>
      <c r="BC208" s="1" t="s">
        <v>64</v>
      </c>
      <c r="BD208" s="1" t="s">
        <v>65</v>
      </c>
      <c r="BE208" s="1" t="s">
        <v>72</v>
      </c>
    </row>
    <row r="209" spans="1:57" ht="13">
      <c r="A209" s="1" t="s">
        <v>38</v>
      </c>
      <c r="B209" s="1" t="s">
        <v>39</v>
      </c>
      <c r="C209" s="1" t="s">
        <v>40</v>
      </c>
      <c r="D209" s="1" t="s">
        <v>41</v>
      </c>
      <c r="E209" s="1" t="s">
        <v>40</v>
      </c>
      <c r="F209" s="1" t="s">
        <v>41</v>
      </c>
      <c r="G209" s="1" t="s">
        <v>42</v>
      </c>
      <c r="H209" s="1">
        <f t="shared" si="24"/>
        <v>0</v>
      </c>
      <c r="I209" s="1">
        <f t="shared" si="24"/>
        <v>1</v>
      </c>
      <c r="J209" s="1">
        <f t="shared" si="24"/>
        <v>1</v>
      </c>
      <c r="K209" s="1">
        <f t="shared" si="24"/>
        <v>0</v>
      </c>
      <c r="L209" s="1">
        <f t="shared" si="24"/>
        <v>0</v>
      </c>
      <c r="M209" s="1">
        <v>5</v>
      </c>
      <c r="N209" s="1">
        <v>5</v>
      </c>
      <c r="O209" s="1">
        <v>3</v>
      </c>
      <c r="P209" s="1">
        <v>1</v>
      </c>
      <c r="Q209" s="1">
        <v>1</v>
      </c>
      <c r="R209" s="1">
        <v>3</v>
      </c>
      <c r="S209" s="1">
        <v>1</v>
      </c>
      <c r="T209" s="1">
        <v>4</v>
      </c>
      <c r="U209" s="1">
        <v>1</v>
      </c>
      <c r="W209" s="1" t="s">
        <v>80</v>
      </c>
      <c r="X209" s="1" t="s">
        <v>307</v>
      </c>
      <c r="Y209" s="1">
        <v>9</v>
      </c>
      <c r="Z209" s="1" t="s">
        <v>44</v>
      </c>
      <c r="AA209" s="1" t="s">
        <v>45</v>
      </c>
      <c r="AB209" s="1" t="s">
        <v>46</v>
      </c>
      <c r="AC209" s="1">
        <v>3</v>
      </c>
      <c r="AD209" s="1" t="s">
        <v>47</v>
      </c>
      <c r="AE209" s="1" t="s">
        <v>70</v>
      </c>
      <c r="AF209" s="1" t="s">
        <v>63</v>
      </c>
      <c r="AG209" s="1">
        <f t="shared" si="25"/>
        <v>0</v>
      </c>
      <c r="AH209" s="1">
        <f t="shared" si="25"/>
        <v>0</v>
      </c>
      <c r="AI209" s="1">
        <f t="shared" si="25"/>
        <v>0</v>
      </c>
      <c r="AJ209" s="1">
        <f t="shared" si="25"/>
        <v>1</v>
      </c>
      <c r="AK209" s="1">
        <f t="shared" si="25"/>
        <v>0</v>
      </c>
      <c r="AL209" s="1" t="s">
        <v>50</v>
      </c>
      <c r="AN209" s="1">
        <f t="shared" si="23"/>
        <v>0</v>
      </c>
      <c r="AO209" s="1">
        <f t="shared" si="22"/>
        <v>0</v>
      </c>
      <c r="AP209" s="1">
        <f t="shared" si="22"/>
        <v>0</v>
      </c>
      <c r="AQ209" s="1">
        <f t="shared" si="22"/>
        <v>0</v>
      </c>
      <c r="AR209" s="1">
        <f t="shared" si="22"/>
        <v>0</v>
      </c>
      <c r="AS209" s="1">
        <f t="shared" si="22"/>
        <v>0</v>
      </c>
      <c r="AT209" s="1">
        <f t="shared" si="19"/>
        <v>0</v>
      </c>
      <c r="AY209" s="1" t="s">
        <v>71</v>
      </c>
      <c r="BA209" s="1" t="s">
        <v>52</v>
      </c>
      <c r="BB209" s="1">
        <v>3</v>
      </c>
      <c r="BC209" s="1" t="s">
        <v>64</v>
      </c>
      <c r="BD209" s="1" t="s">
        <v>65</v>
      </c>
      <c r="BE209" s="1" t="s">
        <v>55</v>
      </c>
    </row>
    <row r="210" spans="1:57" ht="13">
      <c r="A210" s="1" t="s">
        <v>38</v>
      </c>
      <c r="B210" s="1" t="s">
        <v>39</v>
      </c>
      <c r="C210" s="1" t="s">
        <v>40</v>
      </c>
      <c r="D210" s="1" t="s">
        <v>40</v>
      </c>
      <c r="E210" s="1" t="s">
        <v>41</v>
      </c>
      <c r="F210" s="1" t="s">
        <v>39</v>
      </c>
      <c r="G210" s="1" t="s">
        <v>42</v>
      </c>
      <c r="H210" s="1">
        <f t="shared" si="24"/>
        <v>0</v>
      </c>
      <c r="I210" s="1">
        <f t="shared" si="24"/>
        <v>1</v>
      </c>
      <c r="J210" s="1">
        <f t="shared" si="24"/>
        <v>1</v>
      </c>
      <c r="K210" s="1">
        <f t="shared" si="24"/>
        <v>0</v>
      </c>
      <c r="L210" s="1">
        <f t="shared" si="24"/>
        <v>0</v>
      </c>
      <c r="M210" s="1">
        <v>5</v>
      </c>
      <c r="N210" s="1">
        <v>5</v>
      </c>
      <c r="O210" s="1">
        <v>5</v>
      </c>
      <c r="Q210" s="1">
        <v>5</v>
      </c>
      <c r="S210" s="1">
        <v>3</v>
      </c>
      <c r="X210" s="1" t="s">
        <v>308</v>
      </c>
      <c r="Y210" s="1">
        <v>8</v>
      </c>
      <c r="Z210" s="2" t="s">
        <v>82</v>
      </c>
      <c r="AA210" s="1" t="s">
        <v>45</v>
      </c>
      <c r="AB210" s="1" t="s">
        <v>46</v>
      </c>
      <c r="AC210" s="1">
        <v>3</v>
      </c>
      <c r="AD210" s="1" t="s">
        <v>62</v>
      </c>
      <c r="AE210" s="1" t="s">
        <v>74</v>
      </c>
      <c r="AF210" s="1" t="s">
        <v>179</v>
      </c>
      <c r="AG210" s="1">
        <f t="shared" si="25"/>
        <v>1</v>
      </c>
      <c r="AH210" s="1">
        <f t="shared" si="25"/>
        <v>0</v>
      </c>
      <c r="AI210" s="1">
        <f t="shared" si="25"/>
        <v>1</v>
      </c>
      <c r="AJ210" s="1">
        <f t="shared" si="25"/>
        <v>0</v>
      </c>
      <c r="AK210" s="1">
        <f t="shared" si="25"/>
        <v>0</v>
      </c>
      <c r="AL210" s="1" t="s">
        <v>172</v>
      </c>
      <c r="AM210" s="1" t="s">
        <v>309</v>
      </c>
      <c r="AN210" s="1">
        <f t="shared" si="23"/>
        <v>0</v>
      </c>
      <c r="AO210" s="1">
        <f t="shared" si="22"/>
        <v>0</v>
      </c>
      <c r="AP210" s="1">
        <f t="shared" si="22"/>
        <v>1</v>
      </c>
      <c r="AQ210" s="1">
        <f t="shared" si="22"/>
        <v>0</v>
      </c>
      <c r="AR210" s="1">
        <f t="shared" si="22"/>
        <v>0</v>
      </c>
      <c r="AS210" s="1">
        <f t="shared" si="22"/>
        <v>1</v>
      </c>
      <c r="AT210" s="1">
        <f t="shared" si="19"/>
        <v>1</v>
      </c>
      <c r="AU210" s="1"/>
      <c r="AV210" s="1" t="s">
        <v>88</v>
      </c>
      <c r="AW210" s="1" t="s">
        <v>173</v>
      </c>
      <c r="AX210" s="1" t="s">
        <v>310</v>
      </c>
      <c r="BA210" s="1" t="s">
        <v>184</v>
      </c>
      <c r="BB210" s="1">
        <v>5</v>
      </c>
      <c r="BC210" s="1" t="s">
        <v>64</v>
      </c>
      <c r="BD210" s="1" t="s">
        <v>268</v>
      </c>
      <c r="BE210" s="1" t="s">
        <v>66</v>
      </c>
    </row>
    <row r="211" spans="1:57" ht="13">
      <c r="A211" s="1" t="s">
        <v>38</v>
      </c>
      <c r="B211" s="1" t="s">
        <v>39</v>
      </c>
      <c r="C211" s="1" t="s">
        <v>67</v>
      </c>
      <c r="D211" s="1" t="s">
        <v>67</v>
      </c>
      <c r="E211" s="1" t="s">
        <v>67</v>
      </c>
      <c r="F211" s="1" t="s">
        <v>41</v>
      </c>
      <c r="G211" s="1" t="s">
        <v>68</v>
      </c>
      <c r="H211" s="1">
        <f t="shared" si="24"/>
        <v>0</v>
      </c>
      <c r="I211" s="1">
        <f t="shared" si="24"/>
        <v>1</v>
      </c>
      <c r="J211" s="1">
        <f t="shared" si="24"/>
        <v>1</v>
      </c>
      <c r="K211" s="1">
        <f t="shared" si="24"/>
        <v>1</v>
      </c>
      <c r="L211" s="1">
        <f t="shared" si="24"/>
        <v>0</v>
      </c>
      <c r="M211" s="1">
        <v>4</v>
      </c>
      <c r="N211" s="1">
        <v>4</v>
      </c>
      <c r="O211" s="1">
        <v>4</v>
      </c>
      <c r="Q211" s="1">
        <v>5</v>
      </c>
      <c r="R211" s="1">
        <v>1</v>
      </c>
      <c r="S211" s="1">
        <v>1</v>
      </c>
      <c r="X211" s="1" t="s">
        <v>316</v>
      </c>
      <c r="Y211" s="1">
        <v>3</v>
      </c>
      <c r="Z211" s="2" t="s">
        <v>82</v>
      </c>
      <c r="AA211" s="1" t="s">
        <v>61</v>
      </c>
      <c r="AB211" s="1" t="s">
        <v>46</v>
      </c>
      <c r="AC211" s="1">
        <v>2</v>
      </c>
      <c r="AD211" s="1" t="s">
        <v>47</v>
      </c>
      <c r="AE211" s="1" t="s">
        <v>48</v>
      </c>
      <c r="AF211" s="1" t="s">
        <v>63</v>
      </c>
      <c r="AG211" s="1">
        <f t="shared" si="25"/>
        <v>0</v>
      </c>
      <c r="AH211" s="1">
        <f t="shared" si="25"/>
        <v>0</v>
      </c>
      <c r="AI211" s="1">
        <f t="shared" si="25"/>
        <v>0</v>
      </c>
      <c r="AJ211" s="1">
        <f t="shared" si="25"/>
        <v>1</v>
      </c>
      <c r="AK211" s="1">
        <f t="shared" si="25"/>
        <v>0</v>
      </c>
      <c r="AL211" s="1" t="s">
        <v>50</v>
      </c>
      <c r="AN211" s="1">
        <f t="shared" si="23"/>
        <v>0</v>
      </c>
      <c r="AO211" s="1">
        <f t="shared" si="22"/>
        <v>0</v>
      </c>
      <c r="AP211" s="1">
        <f t="shared" si="22"/>
        <v>0</v>
      </c>
      <c r="AQ211" s="1">
        <f t="shared" si="22"/>
        <v>0</v>
      </c>
      <c r="AR211" s="1">
        <f t="shared" si="22"/>
        <v>0</v>
      </c>
      <c r="AS211" s="1">
        <f t="shared" si="22"/>
        <v>0</v>
      </c>
      <c r="AT211" s="1">
        <f t="shared" ref="AT211:AT216" si="26">IFERROR(IF(FIND(SUBSTITUTE(AT$1," ",""),SUBSTITUTE($AM211," ",""))&gt;0,1,0),0)</f>
        <v>0</v>
      </c>
      <c r="AY211" s="1" t="s">
        <v>317</v>
      </c>
      <c r="BA211" s="1" t="s">
        <v>260</v>
      </c>
      <c r="BB211" s="1">
        <v>4</v>
      </c>
      <c r="BC211" s="1" t="s">
        <v>53</v>
      </c>
      <c r="BD211" s="1" t="s">
        <v>65</v>
      </c>
      <c r="BE211" s="1" t="s">
        <v>72</v>
      </c>
    </row>
    <row r="212" spans="1:57" ht="13">
      <c r="A212" s="1" t="s">
        <v>38</v>
      </c>
      <c r="B212" s="1" t="s">
        <v>39</v>
      </c>
      <c r="C212" s="1" t="s">
        <v>41</v>
      </c>
      <c r="D212" s="1" t="s">
        <v>57</v>
      </c>
      <c r="E212" s="1" t="s">
        <v>57</v>
      </c>
      <c r="F212" s="1" t="s">
        <v>41</v>
      </c>
      <c r="G212" s="1" t="s">
        <v>68</v>
      </c>
      <c r="H212" s="1">
        <f t="shared" si="24"/>
        <v>0</v>
      </c>
      <c r="I212" s="1">
        <f t="shared" si="24"/>
        <v>1</v>
      </c>
      <c r="J212" s="1">
        <f t="shared" si="24"/>
        <v>1</v>
      </c>
      <c r="K212" s="1">
        <f t="shared" si="24"/>
        <v>1</v>
      </c>
      <c r="L212" s="1">
        <f t="shared" si="24"/>
        <v>0</v>
      </c>
      <c r="M212" s="1">
        <v>5</v>
      </c>
      <c r="N212" s="1">
        <v>4</v>
      </c>
      <c r="O212" s="1">
        <v>4</v>
      </c>
      <c r="P212" s="1">
        <v>1</v>
      </c>
      <c r="Q212" s="1">
        <v>4</v>
      </c>
      <c r="R212" s="1">
        <v>1</v>
      </c>
      <c r="S212" s="1">
        <v>1</v>
      </c>
      <c r="T212" s="1">
        <v>1</v>
      </c>
      <c r="U212" s="1">
        <v>1</v>
      </c>
      <c r="V212" s="1">
        <v>1</v>
      </c>
      <c r="X212" s="1" t="s">
        <v>372</v>
      </c>
      <c r="Y212" s="1">
        <v>7</v>
      </c>
      <c r="Z212" s="2" t="s">
        <v>82</v>
      </c>
      <c r="AA212" s="1" t="s">
        <v>45</v>
      </c>
      <c r="AB212" s="1" t="s">
        <v>46</v>
      </c>
      <c r="AC212" s="1">
        <v>2</v>
      </c>
      <c r="AD212" s="1" t="s">
        <v>62</v>
      </c>
      <c r="AE212" s="1" t="s">
        <v>48</v>
      </c>
      <c r="AF212" s="1" t="s">
        <v>49</v>
      </c>
      <c r="AG212" s="1">
        <f t="shared" si="25"/>
        <v>0</v>
      </c>
      <c r="AH212" s="1">
        <f t="shared" si="25"/>
        <v>0</v>
      </c>
      <c r="AI212" s="1">
        <f t="shared" si="25"/>
        <v>0</v>
      </c>
      <c r="AJ212" s="1">
        <f t="shared" si="25"/>
        <v>1</v>
      </c>
      <c r="AK212" s="1">
        <f t="shared" si="25"/>
        <v>1</v>
      </c>
      <c r="AL212" s="1" t="s">
        <v>86</v>
      </c>
      <c r="AM212" s="1" t="s">
        <v>145</v>
      </c>
      <c r="AN212" s="1">
        <f t="shared" si="23"/>
        <v>0</v>
      </c>
      <c r="AO212" s="1">
        <f t="shared" si="22"/>
        <v>0</v>
      </c>
      <c r="AP212" s="1">
        <f t="shared" si="22"/>
        <v>0</v>
      </c>
      <c r="AQ212" s="1">
        <f t="shared" si="22"/>
        <v>0</v>
      </c>
      <c r="AR212" s="1">
        <f t="shared" si="22"/>
        <v>1</v>
      </c>
      <c r="AS212" s="1">
        <f t="shared" si="22"/>
        <v>0</v>
      </c>
      <c r="AT212" s="1">
        <f t="shared" si="26"/>
        <v>0</v>
      </c>
      <c r="AU212" s="1"/>
      <c r="AV212" s="1" t="s">
        <v>88</v>
      </c>
      <c r="AW212" s="1" t="s">
        <v>373</v>
      </c>
      <c r="AX212" s="1" t="s">
        <v>374</v>
      </c>
      <c r="BA212" s="1" t="s">
        <v>52</v>
      </c>
      <c r="BB212" s="1">
        <v>3</v>
      </c>
      <c r="BC212" s="1" t="s">
        <v>53</v>
      </c>
      <c r="BD212" s="1" t="s">
        <v>65</v>
      </c>
      <c r="BE212" s="1" t="s">
        <v>66</v>
      </c>
    </row>
    <row r="213" spans="1:57" ht="13">
      <c r="A213" s="1" t="s">
        <v>38</v>
      </c>
      <c r="B213" s="1" t="s">
        <v>41</v>
      </c>
      <c r="C213" s="1" t="s">
        <v>41</v>
      </c>
      <c r="D213" s="1" t="s">
        <v>41</v>
      </c>
      <c r="E213" s="1" t="s">
        <v>41</v>
      </c>
      <c r="F213" s="1" t="s">
        <v>41</v>
      </c>
      <c r="G213" s="1" t="s">
        <v>378</v>
      </c>
      <c r="H213" s="1">
        <f t="shared" si="24"/>
        <v>0</v>
      </c>
      <c r="I213" s="1">
        <f t="shared" si="24"/>
        <v>0</v>
      </c>
      <c r="J213" s="1">
        <f t="shared" si="24"/>
        <v>0</v>
      </c>
      <c r="K213" s="1">
        <f t="shared" si="24"/>
        <v>0</v>
      </c>
      <c r="L213" s="1">
        <f t="shared" si="24"/>
        <v>0</v>
      </c>
      <c r="M213" s="1">
        <v>3</v>
      </c>
      <c r="O213" s="1">
        <v>2</v>
      </c>
      <c r="Q213" s="1">
        <v>1</v>
      </c>
      <c r="X213" s="1" t="s">
        <v>379</v>
      </c>
      <c r="Y213" s="1">
        <v>1</v>
      </c>
      <c r="Z213" s="1" t="s">
        <v>44</v>
      </c>
      <c r="AA213" s="1" t="s">
        <v>61</v>
      </c>
      <c r="AB213" s="1" t="s">
        <v>46</v>
      </c>
      <c r="AC213" s="1">
        <v>1</v>
      </c>
      <c r="AD213" s="1" t="s">
        <v>47</v>
      </c>
      <c r="AE213" s="1" t="s">
        <v>79</v>
      </c>
      <c r="AF213" s="1" t="s">
        <v>175</v>
      </c>
      <c r="AG213" s="1">
        <f t="shared" si="25"/>
        <v>0</v>
      </c>
      <c r="AH213" s="1">
        <f t="shared" si="25"/>
        <v>0</v>
      </c>
      <c r="AI213" s="1">
        <f t="shared" si="25"/>
        <v>0</v>
      </c>
      <c r="AJ213" s="1">
        <f t="shared" si="25"/>
        <v>0</v>
      </c>
      <c r="AK213" s="1">
        <f t="shared" si="25"/>
        <v>1</v>
      </c>
      <c r="AL213" s="1" t="s">
        <v>50</v>
      </c>
      <c r="AN213" s="1">
        <f t="shared" si="23"/>
        <v>0</v>
      </c>
      <c r="AO213" s="1">
        <f t="shared" si="22"/>
        <v>0</v>
      </c>
      <c r="AP213" s="1">
        <f t="shared" si="22"/>
        <v>0</v>
      </c>
      <c r="AQ213" s="1">
        <f t="shared" si="22"/>
        <v>0</v>
      </c>
      <c r="AR213" s="1">
        <f t="shared" si="22"/>
        <v>0</v>
      </c>
      <c r="AS213" s="1">
        <f t="shared" si="22"/>
        <v>0</v>
      </c>
      <c r="AT213" s="1">
        <f t="shared" si="26"/>
        <v>0</v>
      </c>
      <c r="AY213" s="1" t="s">
        <v>71</v>
      </c>
      <c r="BA213" s="1" t="s">
        <v>377</v>
      </c>
      <c r="BB213" s="1">
        <v>7</v>
      </c>
      <c r="BC213" s="1" t="s">
        <v>53</v>
      </c>
      <c r="BD213" s="1" t="s">
        <v>54</v>
      </c>
      <c r="BE213" s="1" t="s">
        <v>66</v>
      </c>
    </row>
    <row r="214" spans="1:57" ht="13">
      <c r="A214" s="1" t="s">
        <v>38</v>
      </c>
      <c r="B214" s="1" t="s">
        <v>41</v>
      </c>
      <c r="C214" s="1" t="s">
        <v>41</v>
      </c>
      <c r="D214" s="1" t="s">
        <v>39</v>
      </c>
      <c r="E214" s="1" t="s">
        <v>57</v>
      </c>
      <c r="F214" s="1" t="s">
        <v>39</v>
      </c>
      <c r="G214" s="1" t="s">
        <v>42</v>
      </c>
      <c r="H214" s="1">
        <f t="shared" si="24"/>
        <v>0</v>
      </c>
      <c r="I214" s="1">
        <f t="shared" si="24"/>
        <v>1</v>
      </c>
      <c r="J214" s="1">
        <f t="shared" si="24"/>
        <v>1</v>
      </c>
      <c r="K214" s="1">
        <f t="shared" si="24"/>
        <v>0</v>
      </c>
      <c r="L214" s="1">
        <f t="shared" si="24"/>
        <v>0</v>
      </c>
      <c r="M214" s="1">
        <v>2</v>
      </c>
      <c r="N214" s="1">
        <v>1</v>
      </c>
      <c r="O214" s="1">
        <v>1</v>
      </c>
      <c r="P214" s="1">
        <v>3</v>
      </c>
      <c r="Q214" s="1">
        <v>3</v>
      </c>
      <c r="R214" s="1">
        <v>4</v>
      </c>
      <c r="S214" s="1">
        <v>4</v>
      </c>
      <c r="T214" s="1">
        <v>4</v>
      </c>
      <c r="U214" s="1">
        <v>5</v>
      </c>
      <c r="V214" s="1">
        <v>5</v>
      </c>
      <c r="X214" s="1" t="s">
        <v>398</v>
      </c>
      <c r="Y214" s="1">
        <v>7</v>
      </c>
      <c r="Z214" s="2" t="s">
        <v>82</v>
      </c>
      <c r="AA214" s="1" t="s">
        <v>45</v>
      </c>
      <c r="AB214" s="1" t="s">
        <v>46</v>
      </c>
      <c r="AC214" s="1">
        <v>3</v>
      </c>
      <c r="AD214" s="1" t="s">
        <v>62</v>
      </c>
      <c r="AE214" s="1" t="s">
        <v>79</v>
      </c>
      <c r="AF214" s="1" t="s">
        <v>94</v>
      </c>
      <c r="AG214" s="1">
        <f t="shared" si="25"/>
        <v>1</v>
      </c>
      <c r="AH214" s="1">
        <f t="shared" si="25"/>
        <v>0</v>
      </c>
      <c r="AI214" s="1">
        <f t="shared" si="25"/>
        <v>0</v>
      </c>
      <c r="AJ214" s="1">
        <f t="shared" si="25"/>
        <v>0</v>
      </c>
      <c r="AK214" s="1">
        <f t="shared" si="25"/>
        <v>0</v>
      </c>
      <c r="AL214" s="1" t="s">
        <v>86</v>
      </c>
      <c r="AM214" s="1" t="s">
        <v>399</v>
      </c>
      <c r="AN214" s="1">
        <f t="shared" si="23"/>
        <v>1</v>
      </c>
      <c r="AO214" s="1">
        <f t="shared" si="22"/>
        <v>0</v>
      </c>
      <c r="AP214" s="1">
        <f t="shared" si="22"/>
        <v>1</v>
      </c>
      <c r="AQ214" s="1">
        <f t="shared" ref="AO214:AS216" si="27">IFERROR(IF(FIND(SUBSTITUTE(AQ$1," ",""),SUBSTITUTE($AM214," ",""))&gt;0,1,0),0)</f>
        <v>1</v>
      </c>
      <c r="AR214" s="1">
        <f t="shared" si="27"/>
        <v>0</v>
      </c>
      <c r="AS214" s="1">
        <f t="shared" si="27"/>
        <v>0</v>
      </c>
      <c r="AT214" s="1">
        <f t="shared" si="26"/>
        <v>0</v>
      </c>
      <c r="AU214" s="1"/>
      <c r="AV214" s="1" t="s">
        <v>88</v>
      </c>
      <c r="AW214" s="1" t="s">
        <v>400</v>
      </c>
      <c r="BA214" s="1" t="s">
        <v>184</v>
      </c>
      <c r="BB214" s="1">
        <v>5</v>
      </c>
      <c r="BC214" s="1" t="s">
        <v>53</v>
      </c>
      <c r="BD214" s="1" t="s">
        <v>54</v>
      </c>
      <c r="BE214" s="1" t="s">
        <v>72</v>
      </c>
    </row>
    <row r="215" spans="1:57" ht="13">
      <c r="A215" s="1" t="s">
        <v>38</v>
      </c>
      <c r="B215" s="1" t="s">
        <v>39</v>
      </c>
      <c r="C215" s="1" t="s">
        <v>67</v>
      </c>
      <c r="D215" s="1" t="s">
        <v>41</v>
      </c>
      <c r="E215" s="1" t="s">
        <v>67</v>
      </c>
      <c r="F215" s="1" t="s">
        <v>41</v>
      </c>
      <c r="G215" s="1" t="s">
        <v>188</v>
      </c>
      <c r="H215" s="1">
        <f t="shared" si="24"/>
        <v>0</v>
      </c>
      <c r="I215" s="1">
        <f t="shared" si="24"/>
        <v>0</v>
      </c>
      <c r="J215" s="1">
        <f t="shared" si="24"/>
        <v>1</v>
      </c>
      <c r="K215" s="1">
        <f t="shared" si="24"/>
        <v>1</v>
      </c>
      <c r="L215" s="1">
        <f t="shared" si="24"/>
        <v>0</v>
      </c>
      <c r="M215" s="1">
        <v>4</v>
      </c>
      <c r="N215" s="1">
        <v>5</v>
      </c>
      <c r="O215" s="1">
        <v>4</v>
      </c>
      <c r="P215" s="1">
        <v>2</v>
      </c>
      <c r="Q215" s="1">
        <v>3</v>
      </c>
      <c r="R215" s="1">
        <v>3</v>
      </c>
      <c r="S215" s="1">
        <v>2</v>
      </c>
      <c r="T215" s="1">
        <v>1</v>
      </c>
      <c r="U215" s="1">
        <v>1</v>
      </c>
      <c r="V215" s="1">
        <v>1</v>
      </c>
      <c r="X215" s="1" t="s">
        <v>401</v>
      </c>
      <c r="Y215" s="1">
        <v>8</v>
      </c>
      <c r="Z215" s="1" t="s">
        <v>91</v>
      </c>
      <c r="AA215" s="1" t="s">
        <v>92</v>
      </c>
      <c r="AB215" s="1" t="s">
        <v>46</v>
      </c>
      <c r="AC215" s="1">
        <v>4</v>
      </c>
      <c r="AD215" s="1" t="s">
        <v>62</v>
      </c>
      <c r="AE215" s="1" t="s">
        <v>70</v>
      </c>
      <c r="AF215" s="1" t="s">
        <v>101</v>
      </c>
      <c r="AG215" s="1">
        <f t="shared" si="25"/>
        <v>1</v>
      </c>
      <c r="AH215" s="1">
        <f t="shared" si="25"/>
        <v>0</v>
      </c>
      <c r="AI215" s="1">
        <f t="shared" si="25"/>
        <v>0</v>
      </c>
      <c r="AJ215" s="1">
        <f t="shared" si="25"/>
        <v>0</v>
      </c>
      <c r="AK215" s="1">
        <f t="shared" si="25"/>
        <v>1</v>
      </c>
      <c r="AL215" s="1" t="s">
        <v>86</v>
      </c>
      <c r="AM215" s="1" t="s">
        <v>227</v>
      </c>
      <c r="AN215" s="1">
        <f t="shared" si="23"/>
        <v>0</v>
      </c>
      <c r="AO215" s="1">
        <f t="shared" si="27"/>
        <v>0</v>
      </c>
      <c r="AP215" s="1">
        <f t="shared" si="27"/>
        <v>0</v>
      </c>
      <c r="AQ215" s="1">
        <f t="shared" si="27"/>
        <v>0</v>
      </c>
      <c r="AR215" s="1">
        <f t="shared" si="27"/>
        <v>1</v>
      </c>
      <c r="AS215" s="1">
        <f t="shared" si="27"/>
        <v>1</v>
      </c>
      <c r="AT215" s="1">
        <f t="shared" si="26"/>
        <v>0</v>
      </c>
      <c r="AU215" s="1"/>
      <c r="AV215" s="1" t="s">
        <v>88</v>
      </c>
      <c r="AW215" s="1" t="s">
        <v>402</v>
      </c>
      <c r="BA215" s="1" t="s">
        <v>162</v>
      </c>
      <c r="BB215" s="1">
        <v>2</v>
      </c>
      <c r="BC215" s="1" t="s">
        <v>53</v>
      </c>
      <c r="BD215" s="1" t="s">
        <v>54</v>
      </c>
      <c r="BE215" s="1" t="s">
        <v>77</v>
      </c>
    </row>
    <row r="216" spans="1:57" ht="13">
      <c r="A216" s="1" t="s">
        <v>38</v>
      </c>
      <c r="B216" s="1" t="s">
        <v>41</v>
      </c>
      <c r="C216" s="1" t="s">
        <v>40</v>
      </c>
      <c r="D216" s="1" t="s">
        <v>40</v>
      </c>
      <c r="E216" s="1" t="s">
        <v>57</v>
      </c>
      <c r="F216" s="1" t="s">
        <v>41</v>
      </c>
      <c r="G216" s="1" t="s">
        <v>117</v>
      </c>
      <c r="H216" s="1">
        <f t="shared" si="24"/>
        <v>0</v>
      </c>
      <c r="I216" s="1">
        <f t="shared" si="24"/>
        <v>1</v>
      </c>
      <c r="J216" s="1">
        <f t="shared" si="24"/>
        <v>1</v>
      </c>
      <c r="K216" s="1">
        <f t="shared" si="24"/>
        <v>0</v>
      </c>
      <c r="L216" s="1">
        <f t="shared" si="24"/>
        <v>0</v>
      </c>
      <c r="M216" s="1">
        <v>4</v>
      </c>
      <c r="N216" s="1">
        <v>5</v>
      </c>
      <c r="O216" s="1">
        <v>5</v>
      </c>
      <c r="P216" s="1">
        <v>4</v>
      </c>
      <c r="Q216" s="1">
        <v>2</v>
      </c>
      <c r="R216" s="1">
        <v>3</v>
      </c>
      <c r="S216" s="1">
        <v>1</v>
      </c>
      <c r="T216" s="1">
        <v>1</v>
      </c>
      <c r="U216" s="1">
        <v>1</v>
      </c>
      <c r="V216" s="1">
        <v>1</v>
      </c>
      <c r="X216" s="1" t="s">
        <v>403</v>
      </c>
      <c r="Y216" s="1">
        <v>7</v>
      </c>
      <c r="Z216" s="1" t="s">
        <v>91</v>
      </c>
      <c r="AA216" s="1" t="s">
        <v>92</v>
      </c>
      <c r="AB216" s="1" t="s">
        <v>93</v>
      </c>
      <c r="AC216" s="1">
        <v>3</v>
      </c>
      <c r="AD216" s="1" t="s">
        <v>62</v>
      </c>
      <c r="AE216" s="1" t="s">
        <v>79</v>
      </c>
      <c r="AF216" s="1" t="s">
        <v>214</v>
      </c>
      <c r="AG216" s="1">
        <f t="shared" si="25"/>
        <v>0</v>
      </c>
      <c r="AH216" s="1">
        <f t="shared" si="25"/>
        <v>1</v>
      </c>
      <c r="AI216" s="1">
        <f t="shared" si="25"/>
        <v>1</v>
      </c>
      <c r="AJ216" s="1">
        <f t="shared" si="25"/>
        <v>0</v>
      </c>
      <c r="AK216" s="1">
        <f t="shared" si="25"/>
        <v>0</v>
      </c>
      <c r="AL216" s="1" t="s">
        <v>172</v>
      </c>
      <c r="AM216" s="1" t="s">
        <v>112</v>
      </c>
      <c r="AN216" s="1">
        <f t="shared" si="23"/>
        <v>0</v>
      </c>
      <c r="AO216" s="1">
        <f t="shared" si="27"/>
        <v>0</v>
      </c>
      <c r="AP216" s="1">
        <f t="shared" si="27"/>
        <v>0</v>
      </c>
      <c r="AQ216" s="1">
        <f t="shared" si="27"/>
        <v>0</v>
      </c>
      <c r="AR216" s="1">
        <f t="shared" si="27"/>
        <v>0</v>
      </c>
      <c r="AS216" s="1">
        <f t="shared" si="27"/>
        <v>0</v>
      </c>
      <c r="AT216" s="1">
        <f t="shared" si="26"/>
        <v>1</v>
      </c>
      <c r="AU216" s="1"/>
      <c r="AV216" s="1" t="s">
        <v>207</v>
      </c>
      <c r="AW216" s="1" t="s">
        <v>404</v>
      </c>
      <c r="AX216" s="1" t="s">
        <v>405</v>
      </c>
      <c r="BA216" s="1" t="s">
        <v>52</v>
      </c>
      <c r="BB216" s="1">
        <v>3</v>
      </c>
      <c r="BC216" s="1" t="s">
        <v>53</v>
      </c>
      <c r="BD216" s="1" t="s">
        <v>268</v>
      </c>
      <c r="BE216" s="1" t="s">
        <v>72</v>
      </c>
    </row>
  </sheetData>
  <autoFilter ref="A1:BE216" xr:uid="{60E81B36-6108-4193-B910-38FBA907C79B}"/>
  <sortState xmlns:xlrd2="http://schemas.microsoft.com/office/spreadsheetml/2017/richdata2" ref="A2:BE216">
    <sortCondition ref="B2:B21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W216"/>
  <sheetViews>
    <sheetView topLeftCell="BF1" zoomScale="50" zoomScaleNormal="50" workbookViewId="0">
      <pane ySplit="1" topLeftCell="A2" activePane="bottomLeft" state="frozen"/>
      <selection pane="bottomLeft" sqref="A1:XFD1"/>
    </sheetView>
  </sheetViews>
  <sheetFormatPr baseColWidth="10" defaultColWidth="14.5" defaultRowHeight="15.75" customHeight="1"/>
  <cols>
    <col min="1" max="81" width="21.5" customWidth="1"/>
  </cols>
  <sheetData>
    <row r="1" spans="1:75" s="4" customFormat="1" ht="8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1</v>
      </c>
      <c r="AN1" s="3" t="s">
        <v>2</v>
      </c>
      <c r="AO1" s="3" t="s">
        <v>3</v>
      </c>
      <c r="AP1" s="3" t="s">
        <v>4</v>
      </c>
      <c r="AQ1" s="3" t="s">
        <v>5</v>
      </c>
      <c r="AR1" s="3" t="s">
        <v>6</v>
      </c>
      <c r="AS1" s="3" t="s">
        <v>7</v>
      </c>
      <c r="AT1" s="3" t="s">
        <v>8</v>
      </c>
      <c r="AU1" s="3" t="s">
        <v>9</v>
      </c>
      <c r="AV1" s="3" t="s">
        <v>10</v>
      </c>
      <c r="AW1" s="3" t="s">
        <v>11</v>
      </c>
      <c r="AX1" s="3" t="s">
        <v>12</v>
      </c>
      <c r="AY1" s="3" t="s">
        <v>13</v>
      </c>
      <c r="AZ1" s="3" t="s">
        <v>14</v>
      </c>
      <c r="BA1" s="3" t="s">
        <v>15</v>
      </c>
      <c r="BB1" s="3" t="s">
        <v>16</v>
      </c>
      <c r="BC1" s="3" t="s">
        <v>17</v>
      </c>
      <c r="BD1" s="3" t="s">
        <v>18</v>
      </c>
      <c r="BE1" s="3" t="s">
        <v>19</v>
      </c>
      <c r="BF1" s="3" t="s">
        <v>20</v>
      </c>
      <c r="BG1" s="3" t="s">
        <v>21</v>
      </c>
      <c r="BH1" s="3" t="s">
        <v>22</v>
      </c>
      <c r="BI1" s="3" t="s">
        <v>23</v>
      </c>
      <c r="BJ1" s="3" t="s">
        <v>24</v>
      </c>
      <c r="BK1" s="3" t="s">
        <v>25</v>
      </c>
      <c r="BL1" s="3" t="s">
        <v>26</v>
      </c>
      <c r="BM1" s="3" t="s">
        <v>27</v>
      </c>
      <c r="BN1" s="3" t="s">
        <v>28</v>
      </c>
      <c r="BO1" s="3" t="s">
        <v>29</v>
      </c>
      <c r="BP1" s="3" t="s">
        <v>30</v>
      </c>
      <c r="BQ1" s="3" t="s">
        <v>31</v>
      </c>
      <c r="BR1" s="3" t="s">
        <v>32</v>
      </c>
      <c r="BS1" s="3" t="s">
        <v>33</v>
      </c>
      <c r="BT1" s="3" t="s">
        <v>34</v>
      </c>
      <c r="BU1" s="3" t="s">
        <v>35</v>
      </c>
      <c r="BV1" s="3" t="s">
        <v>36</v>
      </c>
      <c r="BW1" s="3" t="s">
        <v>37</v>
      </c>
    </row>
    <row r="2" spans="1:75" ht="15.75" customHeight="1">
      <c r="A2" s="1" t="s">
        <v>38</v>
      </c>
      <c r="AM2" s="1" t="s">
        <v>39</v>
      </c>
      <c r="AN2" s="1" t="s">
        <v>40</v>
      </c>
      <c r="AO2" s="1" t="s">
        <v>40</v>
      </c>
      <c r="AP2" s="1" t="s">
        <v>40</v>
      </c>
      <c r="AQ2" s="1" t="s">
        <v>41</v>
      </c>
      <c r="AR2" s="1" t="s">
        <v>42</v>
      </c>
      <c r="AS2" s="1">
        <v>1</v>
      </c>
      <c r="AT2" s="1">
        <v>2</v>
      </c>
      <c r="AU2" s="1">
        <v>3</v>
      </c>
      <c r="AV2" s="1">
        <v>2</v>
      </c>
      <c r="AW2" s="1">
        <v>2</v>
      </c>
      <c r="AX2" s="1">
        <v>1</v>
      </c>
      <c r="AY2" s="1">
        <v>3</v>
      </c>
      <c r="AZ2" s="1">
        <v>2</v>
      </c>
      <c r="BA2" s="1">
        <v>4</v>
      </c>
      <c r="BB2" s="1">
        <v>4</v>
      </c>
      <c r="BD2" s="1" t="s">
        <v>43</v>
      </c>
      <c r="BE2" s="1">
        <v>8</v>
      </c>
      <c r="BF2" s="1" t="s">
        <v>44</v>
      </c>
      <c r="BG2" s="1" t="s">
        <v>45</v>
      </c>
      <c r="BH2" s="1" t="s">
        <v>46</v>
      </c>
      <c r="BI2" s="1">
        <v>2</v>
      </c>
      <c r="BJ2" s="1" t="s">
        <v>47</v>
      </c>
      <c r="BK2" s="1" t="s">
        <v>48</v>
      </c>
      <c r="BL2" s="1" t="s">
        <v>49</v>
      </c>
      <c r="BM2" s="1" t="s">
        <v>50</v>
      </c>
      <c r="BR2" s="1" t="s">
        <v>51</v>
      </c>
      <c r="BT2" s="1" t="s">
        <v>52</v>
      </c>
      <c r="BU2" s="1" t="s">
        <v>53</v>
      </c>
      <c r="BV2" s="1" t="s">
        <v>54</v>
      </c>
      <c r="BW2" s="1" t="s">
        <v>55</v>
      </c>
    </row>
    <row r="3" spans="1:75" ht="15.75" customHeight="1">
      <c r="A3" s="1" t="s">
        <v>56</v>
      </c>
      <c r="B3" s="1" t="s">
        <v>39</v>
      </c>
      <c r="C3" s="1" t="s">
        <v>39</v>
      </c>
      <c r="D3" s="1" t="s">
        <v>57</v>
      </c>
      <c r="E3" s="1" t="s">
        <v>40</v>
      </c>
      <c r="F3" s="1" t="s">
        <v>57</v>
      </c>
      <c r="G3" s="1" t="s">
        <v>58</v>
      </c>
      <c r="H3" s="1">
        <v>5</v>
      </c>
      <c r="I3" s="1">
        <v>4</v>
      </c>
      <c r="J3" s="1">
        <v>1</v>
      </c>
      <c r="K3" s="1">
        <v>1</v>
      </c>
      <c r="L3" s="1">
        <v>2</v>
      </c>
      <c r="M3" s="1">
        <v>3</v>
      </c>
      <c r="N3" s="1">
        <v>3</v>
      </c>
      <c r="O3" s="1">
        <v>3</v>
      </c>
      <c r="P3" s="1">
        <v>1</v>
      </c>
      <c r="Q3" s="1">
        <v>1</v>
      </c>
      <c r="R3" s="1" t="s">
        <v>59</v>
      </c>
      <c r="S3" s="1" t="s">
        <v>60</v>
      </c>
      <c r="T3" s="1">
        <v>8</v>
      </c>
      <c r="U3" s="1" t="s">
        <v>44</v>
      </c>
      <c r="V3" s="1" t="s">
        <v>61</v>
      </c>
      <c r="W3" s="1" t="s">
        <v>46</v>
      </c>
      <c r="X3" s="1">
        <v>2</v>
      </c>
      <c r="Y3" s="1" t="s">
        <v>62</v>
      </c>
      <c r="Z3" s="1" t="s">
        <v>48</v>
      </c>
      <c r="AA3" s="1" t="s">
        <v>63</v>
      </c>
      <c r="AB3" s="1" t="s">
        <v>50</v>
      </c>
      <c r="AG3" s="1" t="s">
        <v>51</v>
      </c>
      <c r="AI3" s="1" t="s">
        <v>52</v>
      </c>
      <c r="AJ3" s="1" t="s">
        <v>64</v>
      </c>
      <c r="AK3" s="1" t="s">
        <v>65</v>
      </c>
      <c r="AL3" s="1" t="s">
        <v>66</v>
      </c>
    </row>
    <row r="4" spans="1:75" ht="15.75" customHeight="1">
      <c r="A4" s="1" t="s">
        <v>56</v>
      </c>
      <c r="B4" s="1" t="s">
        <v>39</v>
      </c>
      <c r="C4" s="1" t="s">
        <v>57</v>
      </c>
      <c r="D4" s="1" t="s">
        <v>41</v>
      </c>
      <c r="E4" s="1" t="s">
        <v>40</v>
      </c>
      <c r="F4" s="1" t="s">
        <v>67</v>
      </c>
      <c r="G4" s="1" t="s">
        <v>68</v>
      </c>
      <c r="H4" s="1">
        <v>1</v>
      </c>
      <c r="I4" s="1">
        <v>1</v>
      </c>
      <c r="J4" s="1">
        <v>1</v>
      </c>
      <c r="K4" s="1">
        <v>5</v>
      </c>
      <c r="L4" s="1">
        <v>2</v>
      </c>
      <c r="M4" s="1">
        <v>5</v>
      </c>
      <c r="N4" s="1">
        <v>5</v>
      </c>
      <c r="O4" s="1">
        <v>2</v>
      </c>
      <c r="P4" s="1">
        <v>5</v>
      </c>
      <c r="Q4" s="1">
        <v>5</v>
      </c>
      <c r="S4" s="1" t="s">
        <v>69</v>
      </c>
      <c r="T4" s="1">
        <v>8</v>
      </c>
      <c r="U4" s="1" t="s">
        <v>44</v>
      </c>
      <c r="V4" s="1" t="s">
        <v>61</v>
      </c>
      <c r="W4" s="1" t="s">
        <v>46</v>
      </c>
      <c r="X4" s="1">
        <v>1</v>
      </c>
      <c r="Y4" s="1" t="s">
        <v>47</v>
      </c>
      <c r="Z4" s="1" t="s">
        <v>70</v>
      </c>
      <c r="AA4" s="1" t="s">
        <v>49</v>
      </c>
      <c r="AB4" s="1" t="s">
        <v>50</v>
      </c>
      <c r="AG4" s="1" t="s">
        <v>71</v>
      </c>
      <c r="AI4" s="1" t="s">
        <v>52</v>
      </c>
      <c r="AJ4" s="1" t="s">
        <v>64</v>
      </c>
      <c r="AK4" s="1" t="s">
        <v>65</v>
      </c>
      <c r="AL4" s="1" t="s">
        <v>72</v>
      </c>
    </row>
    <row r="5" spans="1:75" ht="15.75" customHeight="1">
      <c r="A5" s="1" t="s">
        <v>56</v>
      </c>
      <c r="B5" s="1" t="s">
        <v>39</v>
      </c>
      <c r="C5" s="1" t="s">
        <v>67</v>
      </c>
      <c r="D5" s="1" t="s">
        <v>67</v>
      </c>
      <c r="E5" s="1" t="s">
        <v>67</v>
      </c>
      <c r="F5" s="1" t="s">
        <v>41</v>
      </c>
      <c r="G5" s="1" t="s">
        <v>42</v>
      </c>
      <c r="H5" s="1">
        <v>3</v>
      </c>
      <c r="I5" s="1">
        <v>5</v>
      </c>
      <c r="J5" s="1">
        <v>5</v>
      </c>
      <c r="K5" s="1">
        <v>1</v>
      </c>
      <c r="L5" s="1">
        <v>3</v>
      </c>
      <c r="M5" s="1">
        <v>3</v>
      </c>
      <c r="N5" s="1">
        <v>3</v>
      </c>
      <c r="O5" s="1">
        <v>1</v>
      </c>
      <c r="P5" s="1">
        <v>1</v>
      </c>
      <c r="Q5" s="1">
        <v>1</v>
      </c>
      <c r="S5" s="1" t="s">
        <v>73</v>
      </c>
      <c r="T5" s="1">
        <v>8</v>
      </c>
      <c r="U5" s="1" t="s">
        <v>44</v>
      </c>
      <c r="V5" s="1" t="s">
        <v>61</v>
      </c>
      <c r="W5" s="1" t="s">
        <v>46</v>
      </c>
      <c r="X5" s="1">
        <v>3</v>
      </c>
      <c r="Y5" s="1" t="s">
        <v>62</v>
      </c>
      <c r="Z5" s="1" t="s">
        <v>74</v>
      </c>
      <c r="AA5" s="1" t="s">
        <v>63</v>
      </c>
      <c r="AB5" s="1" t="s">
        <v>75</v>
      </c>
      <c r="AG5" s="1" t="s">
        <v>76</v>
      </c>
      <c r="AI5" s="1" t="s">
        <v>52</v>
      </c>
      <c r="AJ5" s="1" t="s">
        <v>53</v>
      </c>
      <c r="AK5" s="1" t="s">
        <v>65</v>
      </c>
      <c r="AL5" s="1" t="s">
        <v>77</v>
      </c>
    </row>
    <row r="6" spans="1:75" ht="15.75" customHeight="1">
      <c r="A6" s="1" t="s">
        <v>56</v>
      </c>
      <c r="B6" s="1" t="s">
        <v>39</v>
      </c>
      <c r="C6" s="1" t="s">
        <v>40</v>
      </c>
      <c r="D6" s="1" t="s">
        <v>41</v>
      </c>
      <c r="E6" s="1" t="s">
        <v>41</v>
      </c>
      <c r="F6" s="1" t="s">
        <v>41</v>
      </c>
      <c r="G6" s="1" t="s">
        <v>68</v>
      </c>
      <c r="H6" s="1">
        <v>4</v>
      </c>
      <c r="I6" s="1">
        <v>5</v>
      </c>
      <c r="J6" s="1">
        <v>5</v>
      </c>
      <c r="K6" s="1">
        <v>1</v>
      </c>
      <c r="L6" s="1">
        <v>1</v>
      </c>
      <c r="M6" s="1">
        <v>2</v>
      </c>
      <c r="N6" s="1">
        <v>1</v>
      </c>
      <c r="O6" s="1">
        <v>3</v>
      </c>
      <c r="P6" s="1">
        <v>1</v>
      </c>
      <c r="Q6" s="1">
        <v>1</v>
      </c>
      <c r="S6" s="1" t="s">
        <v>78</v>
      </c>
      <c r="T6" s="1">
        <v>8</v>
      </c>
      <c r="U6" s="1" t="s">
        <v>44</v>
      </c>
      <c r="V6" s="1" t="s">
        <v>45</v>
      </c>
      <c r="W6" s="1" t="s">
        <v>46</v>
      </c>
      <c r="X6" s="1">
        <v>3</v>
      </c>
      <c r="Y6" s="1" t="s">
        <v>47</v>
      </c>
      <c r="Z6" s="1" t="s">
        <v>79</v>
      </c>
      <c r="AA6" s="1" t="s">
        <v>49</v>
      </c>
      <c r="AB6" s="1" t="s">
        <v>50</v>
      </c>
      <c r="AG6" s="1" t="s">
        <v>71</v>
      </c>
      <c r="AI6" s="1" t="s">
        <v>52</v>
      </c>
      <c r="AJ6" s="1" t="s">
        <v>64</v>
      </c>
      <c r="AK6" s="1" t="s">
        <v>54</v>
      </c>
      <c r="AL6" s="1" t="s">
        <v>66</v>
      </c>
    </row>
    <row r="7" spans="1:75" ht="15.75" customHeight="1">
      <c r="A7" s="1" t="s">
        <v>56</v>
      </c>
      <c r="B7" s="1" t="s">
        <v>39</v>
      </c>
      <c r="C7" s="1" t="s">
        <v>57</v>
      </c>
      <c r="D7" s="1" t="s">
        <v>57</v>
      </c>
      <c r="E7" s="1" t="s">
        <v>57</v>
      </c>
      <c r="F7" s="1" t="s">
        <v>41</v>
      </c>
      <c r="G7" s="1" t="s">
        <v>42</v>
      </c>
      <c r="H7" s="1">
        <v>4</v>
      </c>
      <c r="I7" s="1">
        <v>5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4</v>
      </c>
      <c r="P7" s="1">
        <v>1</v>
      </c>
      <c r="Q7" s="1">
        <v>1</v>
      </c>
      <c r="R7" s="1" t="s">
        <v>80</v>
      </c>
      <c r="S7" s="1" t="s">
        <v>81</v>
      </c>
      <c r="T7" s="1">
        <v>8</v>
      </c>
      <c r="U7" s="2" t="s">
        <v>82</v>
      </c>
      <c r="V7" s="1" t="s">
        <v>61</v>
      </c>
      <c r="W7" s="1" t="s">
        <v>46</v>
      </c>
      <c r="X7" s="1">
        <v>2</v>
      </c>
      <c r="Y7" s="1" t="s">
        <v>47</v>
      </c>
      <c r="Z7" s="1" t="s">
        <v>74</v>
      </c>
      <c r="AA7" s="1" t="s">
        <v>63</v>
      </c>
      <c r="AB7" s="1" t="s">
        <v>50</v>
      </c>
      <c r="AG7" s="1" t="s">
        <v>71</v>
      </c>
      <c r="AI7" s="1" t="s">
        <v>52</v>
      </c>
      <c r="AJ7" s="1" t="s">
        <v>64</v>
      </c>
      <c r="AK7" s="1" t="s">
        <v>65</v>
      </c>
      <c r="AL7" s="1" t="s">
        <v>66</v>
      </c>
    </row>
    <row r="8" spans="1:75" ht="15.75" customHeight="1">
      <c r="A8" s="1" t="s">
        <v>56</v>
      </c>
      <c r="B8" s="1" t="s">
        <v>41</v>
      </c>
      <c r="C8" s="1" t="s">
        <v>40</v>
      </c>
      <c r="D8" s="1" t="s">
        <v>67</v>
      </c>
      <c r="E8" s="1" t="s">
        <v>40</v>
      </c>
      <c r="F8" s="1" t="s">
        <v>41</v>
      </c>
      <c r="G8" s="1" t="s">
        <v>42</v>
      </c>
      <c r="H8" s="1">
        <v>4</v>
      </c>
      <c r="I8" s="1">
        <v>5</v>
      </c>
      <c r="J8" s="1">
        <v>3</v>
      </c>
      <c r="K8" s="1">
        <v>2</v>
      </c>
      <c r="L8" s="1">
        <v>3</v>
      </c>
      <c r="M8" s="1">
        <v>2</v>
      </c>
      <c r="N8" s="1">
        <v>2</v>
      </c>
      <c r="O8" s="1">
        <v>1</v>
      </c>
      <c r="P8" s="1">
        <v>1</v>
      </c>
      <c r="Q8" s="1">
        <v>1</v>
      </c>
      <c r="S8" s="1" t="s">
        <v>83</v>
      </c>
      <c r="T8" s="1">
        <v>9</v>
      </c>
      <c r="U8" s="1" t="s">
        <v>84</v>
      </c>
      <c r="V8" s="1" t="s">
        <v>45</v>
      </c>
      <c r="W8" s="1" t="s">
        <v>46</v>
      </c>
      <c r="X8" s="1">
        <v>4</v>
      </c>
      <c r="Y8" s="1" t="s">
        <v>62</v>
      </c>
      <c r="Z8" s="1" t="s">
        <v>48</v>
      </c>
      <c r="AA8" s="1" t="s">
        <v>85</v>
      </c>
      <c r="AB8" s="1" t="s">
        <v>86</v>
      </c>
      <c r="AC8" s="1" t="s">
        <v>87</v>
      </c>
      <c r="AD8" s="1" t="s">
        <v>88</v>
      </c>
      <c r="AE8" s="1" t="s">
        <v>89</v>
      </c>
      <c r="AI8" s="1" t="s">
        <v>52</v>
      </c>
      <c r="AJ8" s="1" t="s">
        <v>53</v>
      </c>
      <c r="AK8" s="1" t="s">
        <v>54</v>
      </c>
      <c r="AL8" s="1" t="s">
        <v>77</v>
      </c>
    </row>
    <row r="9" spans="1:75" ht="15.75" customHeight="1">
      <c r="A9" s="1" t="s">
        <v>38</v>
      </c>
      <c r="AM9" s="1" t="s">
        <v>41</v>
      </c>
      <c r="AN9" s="1" t="s">
        <v>41</v>
      </c>
      <c r="AO9" s="1" t="s">
        <v>39</v>
      </c>
      <c r="AP9" s="1" t="s">
        <v>41</v>
      </c>
      <c r="AQ9" s="1" t="s">
        <v>39</v>
      </c>
      <c r="AR9" s="1" t="s">
        <v>58</v>
      </c>
      <c r="AS9" s="1">
        <v>2</v>
      </c>
      <c r="AT9" s="1">
        <v>4</v>
      </c>
      <c r="AU9" s="1">
        <v>4</v>
      </c>
      <c r="AV9" s="1">
        <v>1</v>
      </c>
      <c r="AW9" s="1">
        <v>3</v>
      </c>
      <c r="AX9" s="1">
        <v>1</v>
      </c>
      <c r="AY9" s="1">
        <v>1</v>
      </c>
      <c r="AZ9" s="1">
        <v>1</v>
      </c>
      <c r="BA9" s="1">
        <v>1</v>
      </c>
      <c r="BB9" s="1">
        <v>1</v>
      </c>
      <c r="BD9" s="1" t="s">
        <v>90</v>
      </c>
      <c r="BE9" s="1">
        <v>8</v>
      </c>
      <c r="BF9" s="1" t="s">
        <v>91</v>
      </c>
      <c r="BG9" s="1" t="s">
        <v>92</v>
      </c>
      <c r="BH9" s="1" t="s">
        <v>93</v>
      </c>
      <c r="BI9" s="1">
        <v>4</v>
      </c>
      <c r="BJ9" s="1" t="s">
        <v>62</v>
      </c>
      <c r="BK9" s="1" t="s">
        <v>48</v>
      </c>
      <c r="BL9" s="1" t="s">
        <v>94</v>
      </c>
      <c r="BM9" s="1" t="s">
        <v>86</v>
      </c>
      <c r="BN9" s="1" t="s">
        <v>95</v>
      </c>
      <c r="BO9" s="1" t="s">
        <v>88</v>
      </c>
      <c r="BP9" s="1" t="s">
        <v>96</v>
      </c>
      <c r="BT9" s="1" t="s">
        <v>52</v>
      </c>
      <c r="BU9" s="1" t="s">
        <v>53</v>
      </c>
      <c r="BV9" s="1" t="s">
        <v>54</v>
      </c>
      <c r="BW9" s="1" t="s">
        <v>55</v>
      </c>
    </row>
    <row r="10" spans="1:75" ht="15.75" customHeight="1">
      <c r="A10" s="1" t="s">
        <v>56</v>
      </c>
      <c r="B10" s="1" t="s">
        <v>39</v>
      </c>
      <c r="C10" s="1" t="s">
        <v>40</v>
      </c>
      <c r="D10" s="1" t="s">
        <v>40</v>
      </c>
      <c r="E10" s="1" t="s">
        <v>40</v>
      </c>
      <c r="F10" s="1" t="s">
        <v>41</v>
      </c>
      <c r="G10" s="1" t="s">
        <v>42</v>
      </c>
      <c r="H10" s="1">
        <v>5</v>
      </c>
      <c r="I10" s="1">
        <v>5</v>
      </c>
      <c r="J10" s="1">
        <v>5</v>
      </c>
      <c r="K10" s="1">
        <v>1</v>
      </c>
      <c r="L10" s="1">
        <v>3</v>
      </c>
      <c r="M10" s="1">
        <v>1</v>
      </c>
      <c r="N10" s="1">
        <v>3</v>
      </c>
      <c r="O10" s="1">
        <v>4</v>
      </c>
      <c r="P10" s="1">
        <v>1</v>
      </c>
      <c r="Q10" s="1">
        <v>1</v>
      </c>
      <c r="R10" s="1" t="s">
        <v>97</v>
      </c>
      <c r="S10" s="1" t="s">
        <v>98</v>
      </c>
      <c r="T10" s="1">
        <v>8</v>
      </c>
      <c r="U10" s="2" t="s">
        <v>82</v>
      </c>
      <c r="V10" s="1" t="s">
        <v>61</v>
      </c>
      <c r="W10" s="1" t="s">
        <v>46</v>
      </c>
      <c r="X10" s="1">
        <v>4</v>
      </c>
      <c r="Y10" s="1" t="s">
        <v>62</v>
      </c>
      <c r="Z10" s="1" t="s">
        <v>79</v>
      </c>
      <c r="AA10" s="1" t="s">
        <v>49</v>
      </c>
      <c r="AB10" s="1" t="s">
        <v>50</v>
      </c>
      <c r="AG10" s="1" t="s">
        <v>51</v>
      </c>
      <c r="AI10" s="1" t="s">
        <v>52</v>
      </c>
      <c r="AJ10" s="1" t="s">
        <v>64</v>
      </c>
      <c r="AK10" s="1" t="s">
        <v>54</v>
      </c>
      <c r="AL10" s="1" t="s">
        <v>66</v>
      </c>
    </row>
    <row r="11" spans="1:75" ht="15.75" customHeight="1">
      <c r="A11" s="1" t="s">
        <v>56</v>
      </c>
      <c r="B11" s="1" t="s">
        <v>39</v>
      </c>
      <c r="C11" s="1" t="s">
        <v>40</v>
      </c>
      <c r="D11" s="1" t="s">
        <v>41</v>
      </c>
      <c r="E11" s="1" t="s">
        <v>40</v>
      </c>
      <c r="F11" s="1" t="s">
        <v>40</v>
      </c>
      <c r="G11" s="1" t="s">
        <v>99</v>
      </c>
      <c r="H11" s="1">
        <v>3</v>
      </c>
      <c r="I11" s="1">
        <v>5</v>
      </c>
      <c r="J11" s="1">
        <v>4</v>
      </c>
      <c r="K11" s="1">
        <v>1</v>
      </c>
      <c r="L11" s="1">
        <v>3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S11" s="1" t="s">
        <v>100</v>
      </c>
      <c r="T11" s="1">
        <v>6</v>
      </c>
      <c r="U11" s="1" t="s">
        <v>44</v>
      </c>
      <c r="V11" s="1" t="s">
        <v>61</v>
      </c>
      <c r="W11" s="1" t="s">
        <v>93</v>
      </c>
      <c r="X11" s="1">
        <v>3</v>
      </c>
      <c r="Y11" s="1" t="s">
        <v>47</v>
      </c>
      <c r="Z11" s="1" t="s">
        <v>70</v>
      </c>
      <c r="AA11" s="1" t="s">
        <v>101</v>
      </c>
      <c r="AB11" s="1" t="s">
        <v>86</v>
      </c>
      <c r="AC11" s="1" t="s">
        <v>102</v>
      </c>
      <c r="AD11" s="1" t="s">
        <v>88</v>
      </c>
      <c r="AE11" s="1" t="s">
        <v>103</v>
      </c>
      <c r="AI11" s="1" t="s">
        <v>52</v>
      </c>
      <c r="AJ11" s="1" t="s">
        <v>53</v>
      </c>
      <c r="AK11" s="1" t="s">
        <v>54</v>
      </c>
      <c r="AL11" s="1" t="s">
        <v>77</v>
      </c>
    </row>
    <row r="12" spans="1:75" ht="15.75" customHeight="1">
      <c r="A12" s="1" t="s">
        <v>38</v>
      </c>
      <c r="AM12" s="1" t="s">
        <v>39</v>
      </c>
      <c r="AN12" s="1" t="s">
        <v>40</v>
      </c>
      <c r="AO12" s="1" t="s">
        <v>41</v>
      </c>
      <c r="AP12" s="1" t="s">
        <v>41</v>
      </c>
      <c r="AQ12" s="1" t="s">
        <v>39</v>
      </c>
      <c r="AR12" s="1" t="s">
        <v>42</v>
      </c>
      <c r="AS12" s="1">
        <v>2</v>
      </c>
      <c r="AT12" s="1">
        <v>5</v>
      </c>
      <c r="AU12" s="1">
        <v>5</v>
      </c>
      <c r="AV12" s="1">
        <v>1</v>
      </c>
      <c r="AW12" s="1">
        <v>5</v>
      </c>
      <c r="AX12" s="1">
        <v>1</v>
      </c>
      <c r="AY12" s="1">
        <v>1</v>
      </c>
      <c r="AZ12" s="1">
        <v>1</v>
      </c>
      <c r="BA12" s="1">
        <v>1</v>
      </c>
      <c r="BB12" s="1">
        <v>1</v>
      </c>
      <c r="BD12" s="1" t="s">
        <v>104</v>
      </c>
      <c r="BE12" s="1">
        <v>8</v>
      </c>
      <c r="BF12" s="1" t="s">
        <v>91</v>
      </c>
      <c r="BG12" s="1" t="s">
        <v>61</v>
      </c>
      <c r="BH12" s="1" t="s">
        <v>93</v>
      </c>
      <c r="BI12" s="1">
        <v>2</v>
      </c>
      <c r="BJ12" s="1" t="s">
        <v>62</v>
      </c>
      <c r="BK12" s="1" t="s">
        <v>48</v>
      </c>
      <c r="BL12" s="1" t="s">
        <v>94</v>
      </c>
      <c r="BM12" s="1" t="s">
        <v>86</v>
      </c>
      <c r="BN12" s="1" t="s">
        <v>102</v>
      </c>
      <c r="BO12" s="1" t="s">
        <v>88</v>
      </c>
      <c r="BP12" s="1" t="s">
        <v>105</v>
      </c>
      <c r="BT12" s="1" t="s">
        <v>52</v>
      </c>
      <c r="BU12" s="1" t="s">
        <v>53</v>
      </c>
      <c r="BV12" s="1" t="s">
        <v>65</v>
      </c>
      <c r="BW12" s="1" t="s">
        <v>77</v>
      </c>
    </row>
    <row r="13" spans="1:75" ht="15.75" customHeight="1">
      <c r="A13" s="1" t="s">
        <v>38</v>
      </c>
      <c r="AM13" s="1" t="s">
        <v>39</v>
      </c>
      <c r="AN13" s="1" t="s">
        <v>40</v>
      </c>
      <c r="AO13" s="1" t="s">
        <v>41</v>
      </c>
      <c r="AP13" s="1" t="s">
        <v>40</v>
      </c>
      <c r="AQ13" s="1" t="s">
        <v>41</v>
      </c>
      <c r="AR13" s="1" t="s">
        <v>42</v>
      </c>
      <c r="AS13" s="1">
        <v>2</v>
      </c>
      <c r="AT13" s="1">
        <v>5</v>
      </c>
      <c r="AU13" s="1">
        <v>5</v>
      </c>
      <c r="AV13" s="1">
        <v>1</v>
      </c>
      <c r="AW13" s="1">
        <v>5</v>
      </c>
      <c r="AX13" s="1">
        <v>1</v>
      </c>
      <c r="AY13" s="1">
        <v>4</v>
      </c>
      <c r="AZ13" s="1">
        <v>1</v>
      </c>
      <c r="BA13" s="1">
        <v>1</v>
      </c>
      <c r="BB13" s="1">
        <v>1</v>
      </c>
      <c r="BD13" s="1" t="s">
        <v>106</v>
      </c>
      <c r="BE13" s="1">
        <v>8</v>
      </c>
      <c r="BF13" s="1" t="s">
        <v>44</v>
      </c>
      <c r="BG13" s="1" t="s">
        <v>61</v>
      </c>
      <c r="BH13" s="1" t="s">
        <v>93</v>
      </c>
      <c r="BI13" s="1">
        <v>3</v>
      </c>
      <c r="BJ13" s="1" t="s">
        <v>62</v>
      </c>
      <c r="BK13" s="1" t="s">
        <v>48</v>
      </c>
      <c r="BL13" s="1" t="s">
        <v>49</v>
      </c>
      <c r="BM13" s="1" t="s">
        <v>86</v>
      </c>
      <c r="BN13" s="1" t="s">
        <v>107</v>
      </c>
      <c r="BO13" s="1" t="s">
        <v>88</v>
      </c>
      <c r="BP13" s="1" t="s">
        <v>108</v>
      </c>
      <c r="BT13" s="1" t="s">
        <v>109</v>
      </c>
      <c r="BU13" s="1" t="s">
        <v>53</v>
      </c>
      <c r="BV13" s="1" t="s">
        <v>65</v>
      </c>
      <c r="BW13" s="1" t="s">
        <v>66</v>
      </c>
    </row>
    <row r="14" spans="1:75" ht="15.75" customHeight="1">
      <c r="A14" s="1" t="s">
        <v>38</v>
      </c>
      <c r="AM14" s="1" t="s">
        <v>41</v>
      </c>
      <c r="AN14" s="1" t="s">
        <v>40</v>
      </c>
      <c r="AO14" s="1" t="s">
        <v>40</v>
      </c>
      <c r="AP14" s="1" t="s">
        <v>40</v>
      </c>
      <c r="AQ14" s="1" t="s">
        <v>39</v>
      </c>
      <c r="AR14" s="1" t="s">
        <v>42</v>
      </c>
      <c r="AS14" s="1">
        <v>5</v>
      </c>
      <c r="AT14" s="1">
        <v>5</v>
      </c>
      <c r="AU14" s="1">
        <v>2</v>
      </c>
      <c r="AV14" s="1">
        <v>1</v>
      </c>
      <c r="AW14" s="1">
        <v>1</v>
      </c>
      <c r="AX14" s="1">
        <v>1</v>
      </c>
      <c r="AY14" s="1">
        <v>2</v>
      </c>
      <c r="AZ14" s="1">
        <v>1</v>
      </c>
      <c r="BA14" s="1">
        <v>1</v>
      </c>
      <c r="BB14" s="1">
        <v>1</v>
      </c>
      <c r="BD14" s="1" t="s">
        <v>110</v>
      </c>
      <c r="BE14" s="1">
        <v>5</v>
      </c>
      <c r="BF14" s="2" t="s">
        <v>82</v>
      </c>
      <c r="BG14" s="1" t="s">
        <v>45</v>
      </c>
      <c r="BH14" s="1" t="s">
        <v>93</v>
      </c>
      <c r="BI14" s="1">
        <v>3</v>
      </c>
      <c r="BJ14" s="1" t="s">
        <v>47</v>
      </c>
      <c r="BK14" s="1" t="s">
        <v>79</v>
      </c>
      <c r="BL14" s="1" t="s">
        <v>111</v>
      </c>
      <c r="BM14" s="1" t="s">
        <v>86</v>
      </c>
      <c r="BN14" s="1" t="s">
        <v>112</v>
      </c>
      <c r="BO14" s="1" t="s">
        <v>88</v>
      </c>
      <c r="BP14" s="1" t="s">
        <v>113</v>
      </c>
      <c r="BT14" s="1" t="s">
        <v>52</v>
      </c>
      <c r="BU14" s="1" t="s">
        <v>64</v>
      </c>
      <c r="BV14" s="1" t="s">
        <v>54</v>
      </c>
      <c r="BW14" s="1" t="s">
        <v>77</v>
      </c>
    </row>
    <row r="15" spans="1:75" ht="15.75" customHeight="1">
      <c r="A15" s="1" t="s">
        <v>38</v>
      </c>
      <c r="AM15" s="1" t="s">
        <v>41</v>
      </c>
      <c r="AN15" s="1" t="s">
        <v>40</v>
      </c>
      <c r="AO15" s="1" t="s">
        <v>40</v>
      </c>
      <c r="AP15" s="1" t="s">
        <v>40</v>
      </c>
      <c r="AQ15" s="1" t="s">
        <v>67</v>
      </c>
      <c r="AR15" s="1" t="s">
        <v>68</v>
      </c>
      <c r="AS15" s="1">
        <v>3</v>
      </c>
      <c r="AT15" s="1">
        <v>5</v>
      </c>
      <c r="AU15" s="1">
        <v>5</v>
      </c>
      <c r="AV15" s="1">
        <v>1</v>
      </c>
      <c r="AW15" s="1">
        <v>5</v>
      </c>
      <c r="AX15" s="1">
        <v>3</v>
      </c>
      <c r="AY15" s="1">
        <v>1</v>
      </c>
      <c r="AZ15" s="1">
        <v>1</v>
      </c>
      <c r="BA15" s="1">
        <v>1</v>
      </c>
      <c r="BB15" s="1">
        <v>1</v>
      </c>
      <c r="BD15" s="1" t="s">
        <v>114</v>
      </c>
      <c r="BE15" s="1">
        <v>9</v>
      </c>
      <c r="BF15" s="2" t="s">
        <v>82</v>
      </c>
      <c r="BG15" s="1" t="s">
        <v>45</v>
      </c>
      <c r="BH15" s="1" t="s">
        <v>46</v>
      </c>
      <c r="BI15" s="1">
        <v>2</v>
      </c>
      <c r="BJ15" s="1" t="s">
        <v>62</v>
      </c>
      <c r="BK15" s="1" t="s">
        <v>74</v>
      </c>
      <c r="BL15" s="1" t="s">
        <v>111</v>
      </c>
      <c r="BM15" s="1" t="s">
        <v>50</v>
      </c>
      <c r="BR15" s="1" t="s">
        <v>115</v>
      </c>
      <c r="BT15" s="1" t="s">
        <v>52</v>
      </c>
      <c r="BU15" s="1" t="s">
        <v>53</v>
      </c>
      <c r="BV15" s="1" t="s">
        <v>54</v>
      </c>
      <c r="BW15" s="1" t="s">
        <v>77</v>
      </c>
    </row>
    <row r="16" spans="1:75" ht="15.75" customHeight="1">
      <c r="A16" s="1" t="s">
        <v>56</v>
      </c>
      <c r="B16" s="1" t="s">
        <v>39</v>
      </c>
      <c r="C16" s="1" t="s">
        <v>40</v>
      </c>
      <c r="D16" s="1" t="s">
        <v>40</v>
      </c>
      <c r="E16" s="1" t="s">
        <v>40</v>
      </c>
      <c r="F16" s="1" t="s">
        <v>41</v>
      </c>
      <c r="G16" s="1" t="s">
        <v>58</v>
      </c>
      <c r="H16" s="1">
        <v>4</v>
      </c>
      <c r="I16" s="1">
        <v>4</v>
      </c>
      <c r="J16" s="1">
        <v>3</v>
      </c>
      <c r="L16" s="1">
        <v>3</v>
      </c>
      <c r="M16" s="1">
        <v>1</v>
      </c>
      <c r="N16" s="1">
        <v>2</v>
      </c>
      <c r="O16" s="1">
        <v>1</v>
      </c>
      <c r="P16" s="1">
        <v>1</v>
      </c>
      <c r="Q16" s="1">
        <v>1</v>
      </c>
      <c r="R16" s="1" t="s">
        <v>59</v>
      </c>
      <c r="S16" s="1" t="s">
        <v>116</v>
      </c>
      <c r="T16" s="1">
        <v>8</v>
      </c>
      <c r="U16" s="2" t="s">
        <v>82</v>
      </c>
      <c r="V16" s="1" t="s">
        <v>61</v>
      </c>
      <c r="W16" s="1" t="s">
        <v>46</v>
      </c>
      <c r="X16" s="1">
        <v>2</v>
      </c>
      <c r="Y16" s="1" t="s">
        <v>47</v>
      </c>
      <c r="Z16" s="1" t="s">
        <v>74</v>
      </c>
      <c r="AA16" s="1" t="s">
        <v>63</v>
      </c>
      <c r="AB16" s="1" t="s">
        <v>50</v>
      </c>
      <c r="AG16" s="1" t="s">
        <v>71</v>
      </c>
      <c r="AI16" s="1" t="s">
        <v>52</v>
      </c>
      <c r="AJ16" s="1" t="s">
        <v>64</v>
      </c>
      <c r="AK16" s="1" t="s">
        <v>54</v>
      </c>
      <c r="AL16" s="1" t="s">
        <v>77</v>
      </c>
    </row>
    <row r="17" spans="1:75" ht="15.75" customHeight="1">
      <c r="A17" s="1" t="s">
        <v>56</v>
      </c>
      <c r="B17" s="1" t="s">
        <v>41</v>
      </c>
      <c r="C17" s="1" t="s">
        <v>40</v>
      </c>
      <c r="D17" s="1" t="s">
        <v>67</v>
      </c>
      <c r="E17" s="1" t="s">
        <v>67</v>
      </c>
      <c r="F17" s="1" t="s">
        <v>41</v>
      </c>
      <c r="G17" s="1" t="s">
        <v>117</v>
      </c>
      <c r="H17" s="1">
        <v>2</v>
      </c>
      <c r="I17" s="1">
        <v>5</v>
      </c>
      <c r="J17" s="1">
        <v>4</v>
      </c>
      <c r="K17" s="1">
        <v>1</v>
      </c>
      <c r="L17" s="1">
        <v>2</v>
      </c>
      <c r="M17" s="1">
        <v>5</v>
      </c>
      <c r="N17" s="1">
        <v>3</v>
      </c>
      <c r="O17" s="1">
        <v>1</v>
      </c>
      <c r="P17" s="1">
        <v>1</v>
      </c>
      <c r="Q17" s="1">
        <v>1</v>
      </c>
      <c r="R17" s="1" t="s">
        <v>118</v>
      </c>
      <c r="S17" s="1" t="s">
        <v>119</v>
      </c>
      <c r="T17" s="1">
        <v>9</v>
      </c>
      <c r="U17" s="2" t="s">
        <v>82</v>
      </c>
      <c r="V17" s="1" t="s">
        <v>45</v>
      </c>
      <c r="W17" s="1" t="s">
        <v>120</v>
      </c>
      <c r="X17" s="1">
        <v>3</v>
      </c>
      <c r="Y17" s="1" t="s">
        <v>62</v>
      </c>
      <c r="Z17" s="1" t="s">
        <v>48</v>
      </c>
      <c r="AA17" s="1" t="s">
        <v>94</v>
      </c>
      <c r="AB17" s="1" t="s">
        <v>86</v>
      </c>
      <c r="AC17" s="1" t="s">
        <v>121</v>
      </c>
      <c r="AD17" s="1" t="s">
        <v>88</v>
      </c>
      <c r="AE17" s="1" t="s">
        <v>122</v>
      </c>
      <c r="AI17" s="1" t="s">
        <v>52</v>
      </c>
      <c r="AJ17" s="1" t="s">
        <v>53</v>
      </c>
      <c r="AK17" s="1" t="s">
        <v>65</v>
      </c>
      <c r="AL17" s="1" t="s">
        <v>77</v>
      </c>
    </row>
    <row r="18" spans="1:75" ht="15.75" customHeight="1">
      <c r="A18" s="1" t="s">
        <v>38</v>
      </c>
      <c r="AM18" s="1" t="s">
        <v>39</v>
      </c>
      <c r="AN18" s="1" t="s">
        <v>41</v>
      </c>
      <c r="AO18" s="1" t="s">
        <v>40</v>
      </c>
      <c r="AP18" s="1" t="s">
        <v>41</v>
      </c>
      <c r="AQ18" s="1" t="s">
        <v>39</v>
      </c>
      <c r="AR18" s="1" t="s">
        <v>42</v>
      </c>
      <c r="AS18" s="1">
        <v>4</v>
      </c>
      <c r="AT18" s="1">
        <v>5</v>
      </c>
      <c r="AU18" s="1">
        <v>4</v>
      </c>
      <c r="AV18" s="1">
        <v>3</v>
      </c>
      <c r="AW18" s="1">
        <v>5</v>
      </c>
      <c r="AX18" s="1">
        <v>2</v>
      </c>
      <c r="AY18" s="1">
        <v>5</v>
      </c>
      <c r="AZ18" s="1">
        <v>1</v>
      </c>
      <c r="BA18" s="1">
        <v>1</v>
      </c>
      <c r="BB18" s="1">
        <v>1</v>
      </c>
      <c r="BD18" s="1" t="s">
        <v>123</v>
      </c>
      <c r="BE18" s="1">
        <v>10</v>
      </c>
      <c r="BF18" s="1" t="s">
        <v>91</v>
      </c>
      <c r="BG18" s="1" t="s">
        <v>92</v>
      </c>
      <c r="BH18" s="1" t="s">
        <v>46</v>
      </c>
      <c r="BI18" s="1">
        <v>5</v>
      </c>
      <c r="BJ18" s="1" t="s">
        <v>47</v>
      </c>
      <c r="BK18" s="1" t="s">
        <v>74</v>
      </c>
      <c r="BL18" s="1" t="s">
        <v>94</v>
      </c>
      <c r="BM18" s="1" t="s">
        <v>86</v>
      </c>
      <c r="BN18" s="1" t="s">
        <v>124</v>
      </c>
      <c r="BO18" s="1" t="s">
        <v>88</v>
      </c>
      <c r="BP18" s="1" t="s">
        <v>125</v>
      </c>
      <c r="BT18" s="1" t="s">
        <v>52</v>
      </c>
      <c r="BU18" s="1" t="s">
        <v>53</v>
      </c>
      <c r="BV18" s="1" t="s">
        <v>65</v>
      </c>
      <c r="BW18" s="1" t="s">
        <v>55</v>
      </c>
    </row>
    <row r="19" spans="1:75" ht="15.75" customHeight="1">
      <c r="A19" s="1" t="s">
        <v>56</v>
      </c>
      <c r="B19" s="1" t="s">
        <v>39</v>
      </c>
      <c r="C19" s="1" t="s">
        <v>67</v>
      </c>
      <c r="D19" s="1" t="s">
        <v>41</v>
      </c>
      <c r="E19" s="1" t="s">
        <v>41</v>
      </c>
      <c r="F19" s="1" t="s">
        <v>67</v>
      </c>
      <c r="G19" s="1" t="s">
        <v>58</v>
      </c>
      <c r="H19" s="1">
        <v>1</v>
      </c>
      <c r="I19" s="1">
        <v>3</v>
      </c>
      <c r="J19" s="1">
        <v>4</v>
      </c>
      <c r="L19" s="1">
        <v>1</v>
      </c>
      <c r="M19" s="1">
        <v>4</v>
      </c>
      <c r="N19" s="1">
        <v>1</v>
      </c>
      <c r="O19" s="1">
        <v>4</v>
      </c>
      <c r="P19" s="1">
        <v>4</v>
      </c>
      <c r="Q19" s="1">
        <v>4</v>
      </c>
      <c r="S19" s="1" t="s">
        <v>126</v>
      </c>
      <c r="T19" s="1">
        <v>7</v>
      </c>
      <c r="U19" s="1" t="s">
        <v>44</v>
      </c>
      <c r="V19" s="1" t="s">
        <v>61</v>
      </c>
      <c r="W19" s="1" t="s">
        <v>46</v>
      </c>
      <c r="X19" s="1">
        <v>1</v>
      </c>
      <c r="Y19" s="1" t="s">
        <v>47</v>
      </c>
      <c r="Z19" s="1" t="s">
        <v>70</v>
      </c>
      <c r="AA19" s="1" t="s">
        <v>63</v>
      </c>
      <c r="AB19" s="1" t="s">
        <v>50</v>
      </c>
      <c r="AG19" s="1" t="s">
        <v>71</v>
      </c>
      <c r="AI19" s="1" t="s">
        <v>52</v>
      </c>
      <c r="AJ19" s="1" t="s">
        <v>64</v>
      </c>
      <c r="AK19" s="1" t="s">
        <v>65</v>
      </c>
      <c r="AL19" s="1" t="s">
        <v>66</v>
      </c>
    </row>
    <row r="20" spans="1:75" ht="15.75" customHeight="1">
      <c r="A20" s="1" t="s">
        <v>38</v>
      </c>
      <c r="AM20" s="1" t="s">
        <v>39</v>
      </c>
      <c r="AN20" s="1" t="s">
        <v>57</v>
      </c>
      <c r="AO20" s="1" t="s">
        <v>67</v>
      </c>
      <c r="AP20" s="1" t="s">
        <v>67</v>
      </c>
      <c r="AQ20" s="1" t="s">
        <v>57</v>
      </c>
      <c r="AR20" s="1" t="s">
        <v>42</v>
      </c>
      <c r="AS20" s="1">
        <v>5</v>
      </c>
      <c r="AT20" s="1">
        <v>5</v>
      </c>
      <c r="AU20" s="1">
        <v>2</v>
      </c>
      <c r="AV20" s="1">
        <v>1</v>
      </c>
      <c r="AW20" s="1">
        <v>3</v>
      </c>
      <c r="AX20" s="1">
        <v>1</v>
      </c>
      <c r="AY20" s="1">
        <v>4</v>
      </c>
      <c r="AZ20" s="1">
        <v>1</v>
      </c>
      <c r="BA20" s="1">
        <v>1</v>
      </c>
      <c r="BB20" s="1">
        <v>1</v>
      </c>
      <c r="BD20" s="1" t="s">
        <v>127</v>
      </c>
      <c r="BE20" s="1">
        <v>7</v>
      </c>
      <c r="BF20" s="1" t="s">
        <v>44</v>
      </c>
      <c r="BG20" s="1" t="s">
        <v>45</v>
      </c>
      <c r="BH20" s="1" t="s">
        <v>46</v>
      </c>
      <c r="BI20" s="1">
        <v>1</v>
      </c>
      <c r="BJ20" s="1" t="s">
        <v>47</v>
      </c>
      <c r="BK20" s="1" t="s">
        <v>70</v>
      </c>
      <c r="BL20" s="1" t="s">
        <v>128</v>
      </c>
      <c r="BM20" s="1" t="s">
        <v>50</v>
      </c>
      <c r="BR20" s="1" t="s">
        <v>71</v>
      </c>
      <c r="BT20" s="1" t="s">
        <v>109</v>
      </c>
      <c r="BU20" s="1" t="s">
        <v>64</v>
      </c>
      <c r="BV20" s="1" t="s">
        <v>65</v>
      </c>
      <c r="BW20" s="1" t="s">
        <v>77</v>
      </c>
    </row>
    <row r="21" spans="1:75" ht="15.75" customHeight="1">
      <c r="A21" s="1" t="s">
        <v>38</v>
      </c>
      <c r="AM21" s="1" t="s">
        <v>39</v>
      </c>
      <c r="AN21" s="1" t="s">
        <v>40</v>
      </c>
      <c r="AO21" s="1" t="s">
        <v>41</v>
      </c>
      <c r="AP21" s="1" t="s">
        <v>40</v>
      </c>
      <c r="AQ21" s="1" t="s">
        <v>41</v>
      </c>
      <c r="AR21" s="1" t="s">
        <v>58</v>
      </c>
      <c r="AS21" s="1">
        <v>5</v>
      </c>
      <c r="AT21" s="1">
        <v>3</v>
      </c>
      <c r="AU21" s="1">
        <v>5</v>
      </c>
      <c r="AV21" s="1">
        <v>2</v>
      </c>
      <c r="AW21" s="1">
        <v>5</v>
      </c>
      <c r="AX21" s="1">
        <v>1</v>
      </c>
      <c r="AY21" s="1">
        <v>1</v>
      </c>
      <c r="AZ21" s="1">
        <v>4</v>
      </c>
      <c r="BA21" s="1">
        <v>1</v>
      </c>
      <c r="BB21" s="1">
        <v>1</v>
      </c>
      <c r="BD21" s="1" t="s">
        <v>129</v>
      </c>
      <c r="BE21" s="1">
        <v>9</v>
      </c>
      <c r="BF21" s="2" t="s">
        <v>82</v>
      </c>
      <c r="BG21" s="1" t="s">
        <v>92</v>
      </c>
      <c r="BH21" s="1" t="s">
        <v>130</v>
      </c>
      <c r="BI21" s="1">
        <v>3</v>
      </c>
      <c r="BJ21" s="1" t="s">
        <v>62</v>
      </c>
      <c r="BK21" s="1" t="s">
        <v>48</v>
      </c>
      <c r="BL21" s="1" t="s">
        <v>111</v>
      </c>
      <c r="BM21" s="1" t="s">
        <v>75</v>
      </c>
      <c r="BR21" s="1" t="s">
        <v>131</v>
      </c>
      <c r="BS21" s="1" t="s">
        <v>132</v>
      </c>
      <c r="BT21" s="1" t="s">
        <v>52</v>
      </c>
      <c r="BU21" s="1" t="s">
        <v>53</v>
      </c>
      <c r="BV21" s="1" t="s">
        <v>54</v>
      </c>
      <c r="BW21" s="1" t="s">
        <v>66</v>
      </c>
    </row>
    <row r="22" spans="1:75" ht="15.75" customHeight="1">
      <c r="A22" s="1" t="s">
        <v>38</v>
      </c>
      <c r="AM22" s="1" t="s">
        <v>67</v>
      </c>
      <c r="AN22" s="1" t="s">
        <v>57</v>
      </c>
      <c r="AO22" s="1" t="s">
        <v>41</v>
      </c>
      <c r="AP22" s="1" t="s">
        <v>40</v>
      </c>
      <c r="AQ22" s="1" t="s">
        <v>41</v>
      </c>
      <c r="AR22" s="1" t="s">
        <v>117</v>
      </c>
      <c r="AS22" s="1">
        <v>2</v>
      </c>
      <c r="AT22" s="1">
        <v>5</v>
      </c>
      <c r="AU22" s="1">
        <v>4</v>
      </c>
      <c r="AV22" s="1">
        <v>5</v>
      </c>
      <c r="AW22" s="1">
        <v>5</v>
      </c>
      <c r="AX22" s="1">
        <v>2</v>
      </c>
      <c r="AY22" s="1">
        <v>4</v>
      </c>
      <c r="AZ22" s="1">
        <v>1</v>
      </c>
      <c r="BA22" s="1">
        <v>1</v>
      </c>
      <c r="BB22" s="1">
        <v>1</v>
      </c>
      <c r="BD22" s="1" t="s">
        <v>133</v>
      </c>
      <c r="BE22" s="1">
        <v>8</v>
      </c>
      <c r="BF22" s="2" t="s">
        <v>82</v>
      </c>
      <c r="BG22" s="1" t="s">
        <v>92</v>
      </c>
      <c r="BH22" s="1" t="s">
        <v>46</v>
      </c>
      <c r="BI22" s="1">
        <v>3</v>
      </c>
      <c r="BJ22" s="1" t="s">
        <v>47</v>
      </c>
      <c r="BK22" s="1" t="s">
        <v>70</v>
      </c>
      <c r="BL22" s="1" t="s">
        <v>49</v>
      </c>
      <c r="BM22" s="1" t="s">
        <v>50</v>
      </c>
      <c r="BR22" s="1" t="s">
        <v>134</v>
      </c>
      <c r="BT22" s="1" t="s">
        <v>52</v>
      </c>
      <c r="BU22" s="1" t="s">
        <v>53</v>
      </c>
      <c r="BV22" s="1" t="s">
        <v>65</v>
      </c>
      <c r="BW22" s="1" t="s">
        <v>66</v>
      </c>
    </row>
    <row r="23" spans="1:75" ht="15.75" customHeight="1">
      <c r="A23" s="1" t="s">
        <v>38</v>
      </c>
      <c r="AM23" s="1" t="s">
        <v>39</v>
      </c>
      <c r="AN23" s="1" t="s">
        <v>39</v>
      </c>
      <c r="AO23" s="1" t="s">
        <v>40</v>
      </c>
      <c r="AP23" s="1" t="s">
        <v>41</v>
      </c>
      <c r="AQ23" s="1" t="s">
        <v>39</v>
      </c>
      <c r="AR23" s="1" t="s">
        <v>42</v>
      </c>
      <c r="AS23" s="1">
        <v>4</v>
      </c>
      <c r="AT23" s="1">
        <v>5</v>
      </c>
      <c r="AU23" s="1">
        <v>3</v>
      </c>
      <c r="AV23" s="1">
        <v>1</v>
      </c>
      <c r="AW23" s="1">
        <v>5</v>
      </c>
      <c r="AX23" s="1">
        <v>2</v>
      </c>
      <c r="AY23" s="1">
        <v>4</v>
      </c>
      <c r="AZ23" s="1">
        <v>1</v>
      </c>
      <c r="BA23" s="1">
        <v>1</v>
      </c>
      <c r="BB23" s="1">
        <v>1</v>
      </c>
      <c r="BD23" s="1" t="s">
        <v>135</v>
      </c>
      <c r="BE23" s="1">
        <v>8</v>
      </c>
      <c r="BF23" s="2" t="s">
        <v>82</v>
      </c>
      <c r="BG23" s="1" t="s">
        <v>45</v>
      </c>
      <c r="BH23" s="1" t="s">
        <v>46</v>
      </c>
      <c r="BI23" s="1">
        <v>3</v>
      </c>
      <c r="BJ23" s="1" t="s">
        <v>62</v>
      </c>
      <c r="BK23" s="1" t="s">
        <v>74</v>
      </c>
      <c r="BL23" s="1" t="s">
        <v>63</v>
      </c>
      <c r="BM23" s="1" t="s">
        <v>86</v>
      </c>
      <c r="BN23" s="1" t="s">
        <v>136</v>
      </c>
      <c r="BO23" s="1" t="s">
        <v>88</v>
      </c>
      <c r="BP23" s="1" t="s">
        <v>137</v>
      </c>
      <c r="BT23" s="1" t="s">
        <v>52</v>
      </c>
      <c r="BU23" s="1" t="s">
        <v>64</v>
      </c>
      <c r="BV23" s="1" t="s">
        <v>65</v>
      </c>
      <c r="BW23" s="1" t="s">
        <v>77</v>
      </c>
    </row>
    <row r="24" spans="1:75" ht="15.75" customHeight="1">
      <c r="A24" s="1" t="s">
        <v>56</v>
      </c>
      <c r="B24" s="1" t="s">
        <v>39</v>
      </c>
      <c r="C24" s="1" t="s">
        <v>39</v>
      </c>
      <c r="D24" s="1" t="s">
        <v>39</v>
      </c>
      <c r="E24" s="1" t="s">
        <v>39</v>
      </c>
      <c r="F24" s="1" t="s">
        <v>39</v>
      </c>
      <c r="G24" s="1" t="s">
        <v>138</v>
      </c>
      <c r="H24" s="1">
        <v>3</v>
      </c>
      <c r="I24" s="1">
        <v>4</v>
      </c>
      <c r="J24" s="1">
        <v>1</v>
      </c>
      <c r="K24" s="1">
        <v>3</v>
      </c>
      <c r="L24" s="1">
        <v>3</v>
      </c>
      <c r="M24" s="1">
        <v>3</v>
      </c>
      <c r="N24" s="1">
        <v>3</v>
      </c>
      <c r="O24" s="1">
        <v>1</v>
      </c>
      <c r="P24" s="1">
        <v>1</v>
      </c>
      <c r="Q24" s="1">
        <v>1</v>
      </c>
      <c r="S24" s="1" t="s">
        <v>139</v>
      </c>
      <c r="T24" s="1">
        <v>4</v>
      </c>
      <c r="U24" s="1" t="s">
        <v>44</v>
      </c>
      <c r="V24" s="1" t="s">
        <v>61</v>
      </c>
      <c r="W24" s="1" t="s">
        <v>46</v>
      </c>
      <c r="X24" s="1">
        <v>3</v>
      </c>
      <c r="Y24" s="1" t="s">
        <v>47</v>
      </c>
      <c r="Z24" s="1" t="s">
        <v>140</v>
      </c>
      <c r="AA24" s="1" t="s">
        <v>111</v>
      </c>
      <c r="AB24" s="1" t="s">
        <v>75</v>
      </c>
      <c r="AG24" s="1" t="s">
        <v>76</v>
      </c>
      <c r="AI24" s="1" t="s">
        <v>109</v>
      </c>
      <c r="AJ24" s="1" t="s">
        <v>64</v>
      </c>
      <c r="AK24" s="1" t="s">
        <v>54</v>
      </c>
      <c r="AL24" s="1" t="s">
        <v>72</v>
      </c>
    </row>
    <row r="25" spans="1:75" ht="13">
      <c r="A25" s="1" t="s">
        <v>56</v>
      </c>
      <c r="B25" s="1" t="s">
        <v>39</v>
      </c>
      <c r="C25" s="1" t="s">
        <v>41</v>
      </c>
      <c r="D25" s="1" t="s">
        <v>57</v>
      </c>
      <c r="E25" s="1" t="s">
        <v>57</v>
      </c>
      <c r="F25" s="1" t="s">
        <v>67</v>
      </c>
      <c r="G25" s="1" t="s">
        <v>42</v>
      </c>
      <c r="H25" s="1">
        <v>4</v>
      </c>
      <c r="I25" s="1">
        <v>5</v>
      </c>
      <c r="J25" s="1">
        <v>5</v>
      </c>
      <c r="K25" s="1">
        <v>1</v>
      </c>
      <c r="L25" s="1">
        <v>4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S25" s="1" t="s">
        <v>141</v>
      </c>
      <c r="T25" s="1">
        <v>8</v>
      </c>
      <c r="U25" s="1" t="s">
        <v>91</v>
      </c>
      <c r="V25" s="1" t="s">
        <v>45</v>
      </c>
      <c r="W25" s="1" t="s">
        <v>46</v>
      </c>
      <c r="X25" s="1">
        <v>2</v>
      </c>
      <c r="Y25" s="1" t="s">
        <v>62</v>
      </c>
      <c r="Z25" s="1" t="s">
        <v>74</v>
      </c>
      <c r="AA25" s="1" t="s">
        <v>63</v>
      </c>
      <c r="AB25" s="1" t="s">
        <v>50</v>
      </c>
      <c r="AG25" s="1" t="s">
        <v>142</v>
      </c>
      <c r="AI25" s="1" t="s">
        <v>52</v>
      </c>
      <c r="AJ25" s="1" t="s">
        <v>53</v>
      </c>
      <c r="AK25" s="1" t="s">
        <v>54</v>
      </c>
      <c r="AL25" s="1" t="s">
        <v>55</v>
      </c>
    </row>
    <row r="26" spans="1:75" ht="13">
      <c r="A26" s="1" t="s">
        <v>56</v>
      </c>
      <c r="B26" s="1" t="s">
        <v>39</v>
      </c>
      <c r="C26" s="1" t="s">
        <v>40</v>
      </c>
      <c r="D26" s="1" t="s">
        <v>67</v>
      </c>
      <c r="E26" s="1" t="s">
        <v>67</v>
      </c>
      <c r="F26" s="1" t="s">
        <v>39</v>
      </c>
      <c r="G26" s="1" t="s">
        <v>42</v>
      </c>
      <c r="H26" s="1">
        <v>3</v>
      </c>
      <c r="I26" s="1">
        <v>4</v>
      </c>
      <c r="J26" s="1">
        <v>4</v>
      </c>
      <c r="K26" s="1">
        <v>1</v>
      </c>
      <c r="L26" s="1">
        <v>4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S26" s="1" t="s">
        <v>143</v>
      </c>
      <c r="T26" s="1">
        <v>8</v>
      </c>
      <c r="U26" s="1" t="s">
        <v>84</v>
      </c>
      <c r="V26" s="1" t="s">
        <v>45</v>
      </c>
      <c r="W26" s="1" t="s">
        <v>93</v>
      </c>
      <c r="X26" s="1">
        <v>3</v>
      </c>
      <c r="Y26" s="1" t="s">
        <v>62</v>
      </c>
      <c r="Z26" s="1" t="s">
        <v>70</v>
      </c>
      <c r="AA26" s="1" t="s">
        <v>63</v>
      </c>
      <c r="AB26" s="1" t="s">
        <v>86</v>
      </c>
      <c r="AC26" s="1" t="s">
        <v>95</v>
      </c>
      <c r="AD26" s="1" t="s">
        <v>88</v>
      </c>
      <c r="AE26" s="1" t="s">
        <v>96</v>
      </c>
      <c r="AI26" s="1" t="s">
        <v>52</v>
      </c>
      <c r="AJ26" s="1" t="s">
        <v>53</v>
      </c>
      <c r="AK26" s="1" t="s">
        <v>54</v>
      </c>
      <c r="AL26" s="1" t="s">
        <v>55</v>
      </c>
    </row>
    <row r="27" spans="1:75" ht="13">
      <c r="A27" s="1" t="s">
        <v>38</v>
      </c>
      <c r="AM27" s="1" t="s">
        <v>41</v>
      </c>
      <c r="AN27" s="1" t="s">
        <v>41</v>
      </c>
      <c r="AO27" s="1" t="s">
        <v>41</v>
      </c>
      <c r="AP27" s="1" t="s">
        <v>41</v>
      </c>
      <c r="AQ27" s="1" t="s">
        <v>41</v>
      </c>
      <c r="AR27" s="1" t="s">
        <v>99</v>
      </c>
      <c r="AS27" s="1">
        <v>3</v>
      </c>
      <c r="AT27" s="1">
        <v>4</v>
      </c>
      <c r="AU27" s="1">
        <v>3</v>
      </c>
      <c r="AV27" s="1">
        <v>1</v>
      </c>
      <c r="AW27" s="1">
        <v>4</v>
      </c>
      <c r="AX27" s="1">
        <v>1</v>
      </c>
      <c r="AY27" s="1">
        <v>2</v>
      </c>
      <c r="AZ27" s="1">
        <v>1</v>
      </c>
      <c r="BA27" s="1">
        <v>1</v>
      </c>
      <c r="BB27" s="1">
        <v>1</v>
      </c>
      <c r="BD27" s="1" t="s">
        <v>144</v>
      </c>
      <c r="BE27" s="1">
        <v>7</v>
      </c>
      <c r="BF27" s="1" t="s">
        <v>44</v>
      </c>
      <c r="BG27" s="1" t="s">
        <v>61</v>
      </c>
      <c r="BH27" s="1" t="s">
        <v>46</v>
      </c>
      <c r="BI27" s="1">
        <v>2</v>
      </c>
      <c r="BJ27" s="1" t="s">
        <v>62</v>
      </c>
      <c r="BK27" s="1" t="s">
        <v>48</v>
      </c>
      <c r="BL27" s="1" t="s">
        <v>63</v>
      </c>
      <c r="BM27" s="1" t="s">
        <v>86</v>
      </c>
      <c r="BN27" s="1" t="s">
        <v>145</v>
      </c>
      <c r="BO27" s="1" t="s">
        <v>88</v>
      </c>
      <c r="BP27" s="1" t="s">
        <v>146</v>
      </c>
      <c r="BT27" s="1" t="s">
        <v>109</v>
      </c>
      <c r="BU27" s="1" t="s">
        <v>53</v>
      </c>
      <c r="BV27" s="1" t="s">
        <v>65</v>
      </c>
      <c r="BW27" s="1" t="s">
        <v>66</v>
      </c>
    </row>
    <row r="28" spans="1:75" ht="13">
      <c r="A28" s="1" t="s">
        <v>38</v>
      </c>
      <c r="AM28" s="1" t="s">
        <v>39</v>
      </c>
      <c r="AN28" s="1" t="s">
        <v>57</v>
      </c>
      <c r="AO28" s="1" t="s">
        <v>57</v>
      </c>
      <c r="AP28" s="1" t="s">
        <v>57</v>
      </c>
      <c r="AQ28" s="1" t="s">
        <v>39</v>
      </c>
      <c r="AR28" s="1" t="s">
        <v>42</v>
      </c>
      <c r="AS28" s="1">
        <v>5</v>
      </c>
      <c r="AT28" s="1">
        <v>5</v>
      </c>
      <c r="AU28" s="1">
        <v>4</v>
      </c>
      <c r="AV28" s="1">
        <v>1</v>
      </c>
      <c r="AW28" s="1">
        <v>5</v>
      </c>
      <c r="AX28" s="1">
        <v>1</v>
      </c>
      <c r="AY28" s="1">
        <v>3</v>
      </c>
      <c r="AZ28" s="1">
        <v>1</v>
      </c>
      <c r="BA28" s="1">
        <v>1</v>
      </c>
      <c r="BB28" s="1">
        <v>1</v>
      </c>
      <c r="BD28" s="1" t="s">
        <v>147</v>
      </c>
      <c r="BE28" s="1">
        <v>8</v>
      </c>
      <c r="BF28" s="2" t="s">
        <v>82</v>
      </c>
      <c r="BG28" s="1" t="s">
        <v>45</v>
      </c>
      <c r="BH28" s="1" t="s">
        <v>46</v>
      </c>
      <c r="BI28" s="1">
        <v>4</v>
      </c>
      <c r="BJ28" s="1" t="s">
        <v>62</v>
      </c>
      <c r="BK28" s="1" t="s">
        <v>74</v>
      </c>
      <c r="BL28" s="1" t="s">
        <v>49</v>
      </c>
      <c r="BM28" s="1" t="s">
        <v>86</v>
      </c>
      <c r="BN28" s="1" t="s">
        <v>95</v>
      </c>
      <c r="BO28" s="1" t="s">
        <v>88</v>
      </c>
      <c r="BP28" s="1" t="s">
        <v>148</v>
      </c>
      <c r="BT28" s="1" t="s">
        <v>52</v>
      </c>
      <c r="BU28" s="1" t="s">
        <v>53</v>
      </c>
      <c r="BV28" s="1" t="s">
        <v>65</v>
      </c>
      <c r="BW28" s="1" t="s">
        <v>55</v>
      </c>
    </row>
    <row r="29" spans="1:75" ht="13">
      <c r="A29" s="1" t="s">
        <v>56</v>
      </c>
      <c r="B29" s="1" t="s">
        <v>39</v>
      </c>
      <c r="C29" s="1" t="s">
        <v>40</v>
      </c>
      <c r="D29" s="1" t="s">
        <v>41</v>
      </c>
      <c r="E29" s="1" t="s">
        <v>41</v>
      </c>
      <c r="F29" s="1" t="s">
        <v>39</v>
      </c>
      <c r="G29" s="1" t="s">
        <v>117</v>
      </c>
      <c r="H29" s="1">
        <v>5</v>
      </c>
      <c r="I29" s="1">
        <v>5</v>
      </c>
      <c r="J29" s="1">
        <v>4</v>
      </c>
      <c r="K29" s="1">
        <v>1</v>
      </c>
      <c r="L29" s="1">
        <v>2</v>
      </c>
      <c r="M29" s="1">
        <v>1</v>
      </c>
      <c r="N29" s="1">
        <v>1</v>
      </c>
      <c r="O29" s="1">
        <v>3</v>
      </c>
      <c r="P29" s="1">
        <v>1</v>
      </c>
      <c r="Q29" s="1">
        <v>1</v>
      </c>
      <c r="S29" s="1" t="s">
        <v>149</v>
      </c>
      <c r="T29" s="1">
        <v>8</v>
      </c>
      <c r="U29" s="2" t="s">
        <v>82</v>
      </c>
      <c r="V29" s="1" t="s">
        <v>92</v>
      </c>
      <c r="W29" s="1" t="s">
        <v>46</v>
      </c>
      <c r="X29" s="1">
        <v>3</v>
      </c>
      <c r="Y29" s="1" t="s">
        <v>62</v>
      </c>
      <c r="Z29" s="1" t="s">
        <v>48</v>
      </c>
      <c r="AA29" s="1" t="s">
        <v>63</v>
      </c>
      <c r="AB29" s="1" t="s">
        <v>86</v>
      </c>
      <c r="AC29" s="1" t="s">
        <v>150</v>
      </c>
      <c r="AD29" s="1" t="s">
        <v>88</v>
      </c>
      <c r="AE29" s="1" t="s">
        <v>151</v>
      </c>
      <c r="AI29" s="1" t="s">
        <v>52</v>
      </c>
      <c r="AJ29" s="1" t="s">
        <v>64</v>
      </c>
      <c r="AK29" s="1" t="s">
        <v>65</v>
      </c>
      <c r="AL29" s="1" t="s">
        <v>55</v>
      </c>
    </row>
    <row r="30" spans="1:75" ht="13">
      <c r="A30" s="1" t="s">
        <v>38</v>
      </c>
      <c r="AM30" s="1" t="s">
        <v>39</v>
      </c>
      <c r="AN30" s="1" t="s">
        <v>41</v>
      </c>
      <c r="AO30" s="1" t="s">
        <v>39</v>
      </c>
      <c r="AP30" s="1" t="s">
        <v>41</v>
      </c>
      <c r="AQ30" s="1" t="s">
        <v>39</v>
      </c>
      <c r="AR30" s="1" t="s">
        <v>58</v>
      </c>
      <c r="AS30" s="1">
        <v>1</v>
      </c>
      <c r="AT30" s="1">
        <v>5</v>
      </c>
      <c r="AU30" s="1">
        <v>5</v>
      </c>
      <c r="AW30" s="1">
        <v>4</v>
      </c>
      <c r="AX30" s="1">
        <v>1</v>
      </c>
      <c r="AY30" s="1">
        <v>2</v>
      </c>
      <c r="BD30" s="1" t="s">
        <v>152</v>
      </c>
      <c r="BE30" s="1">
        <v>9</v>
      </c>
      <c r="BF30" s="1" t="s">
        <v>44</v>
      </c>
      <c r="BG30" s="1" t="s">
        <v>61</v>
      </c>
      <c r="BH30" s="1" t="s">
        <v>46</v>
      </c>
      <c r="BI30" s="1">
        <v>3</v>
      </c>
      <c r="BJ30" s="1" t="s">
        <v>62</v>
      </c>
      <c r="BK30" s="1" t="s">
        <v>48</v>
      </c>
      <c r="BL30" s="1" t="s">
        <v>111</v>
      </c>
      <c r="BM30" s="1" t="s">
        <v>75</v>
      </c>
      <c r="BR30" s="1" t="s">
        <v>76</v>
      </c>
      <c r="BS30" s="1" t="s">
        <v>153</v>
      </c>
      <c r="BT30" s="1" t="s">
        <v>154</v>
      </c>
      <c r="BU30" s="1" t="s">
        <v>53</v>
      </c>
      <c r="BV30" s="1" t="s">
        <v>54</v>
      </c>
      <c r="BW30" s="1" t="s">
        <v>66</v>
      </c>
    </row>
    <row r="31" spans="1:75" ht="13">
      <c r="A31" s="1" t="s">
        <v>38</v>
      </c>
      <c r="AM31" s="1" t="s">
        <v>39</v>
      </c>
      <c r="AN31" s="1" t="s">
        <v>40</v>
      </c>
      <c r="AO31" s="1" t="s">
        <v>40</v>
      </c>
      <c r="AP31" s="1" t="s">
        <v>40</v>
      </c>
      <c r="AQ31" s="1" t="s">
        <v>39</v>
      </c>
      <c r="AR31" s="1" t="s">
        <v>42</v>
      </c>
      <c r="AS31" s="1">
        <v>5</v>
      </c>
      <c r="AT31" s="1">
        <v>5</v>
      </c>
      <c r="AU31" s="1">
        <v>4</v>
      </c>
      <c r="AV31" s="1">
        <v>1</v>
      </c>
      <c r="AW31" s="1">
        <v>1</v>
      </c>
      <c r="AX31" s="1">
        <v>4</v>
      </c>
      <c r="AY31" s="1">
        <v>4</v>
      </c>
      <c r="AZ31" s="1">
        <v>3</v>
      </c>
      <c r="BA31" s="1">
        <v>1</v>
      </c>
      <c r="BB31" s="1">
        <v>1</v>
      </c>
      <c r="BD31" s="1" t="s">
        <v>155</v>
      </c>
      <c r="BE31" s="1">
        <v>7</v>
      </c>
      <c r="BF31" s="1" t="s">
        <v>44</v>
      </c>
      <c r="BG31" s="1" t="s">
        <v>45</v>
      </c>
      <c r="BH31" s="1" t="s">
        <v>46</v>
      </c>
      <c r="BI31" s="1">
        <v>3</v>
      </c>
      <c r="BJ31" s="1" t="s">
        <v>47</v>
      </c>
      <c r="BK31" s="1" t="s">
        <v>74</v>
      </c>
      <c r="BL31" s="1" t="s">
        <v>63</v>
      </c>
      <c r="BM31" s="1" t="s">
        <v>50</v>
      </c>
      <c r="BR31" s="1" t="s">
        <v>51</v>
      </c>
      <c r="BT31" s="1" t="s">
        <v>52</v>
      </c>
      <c r="BU31" s="1" t="s">
        <v>64</v>
      </c>
      <c r="BV31" s="1" t="s">
        <v>54</v>
      </c>
      <c r="BW31" s="1" t="s">
        <v>66</v>
      </c>
    </row>
    <row r="32" spans="1:75" ht="13">
      <c r="A32" s="1" t="s">
        <v>56</v>
      </c>
      <c r="B32" s="1" t="s">
        <v>41</v>
      </c>
      <c r="C32" s="1" t="s">
        <v>40</v>
      </c>
      <c r="D32" s="1" t="s">
        <v>39</v>
      </c>
      <c r="E32" s="1" t="s">
        <v>40</v>
      </c>
      <c r="F32" s="1" t="s">
        <v>41</v>
      </c>
      <c r="G32" s="1" t="s">
        <v>156</v>
      </c>
      <c r="H32" s="1">
        <v>3</v>
      </c>
      <c r="I32" s="1">
        <v>3</v>
      </c>
      <c r="J32" s="1">
        <v>3</v>
      </c>
      <c r="L32" s="1">
        <v>3</v>
      </c>
      <c r="M32" s="1">
        <v>3</v>
      </c>
      <c r="N32" s="1">
        <v>3</v>
      </c>
      <c r="O32" s="1">
        <v>3</v>
      </c>
      <c r="P32" s="1">
        <v>3</v>
      </c>
      <c r="Q32" s="1">
        <v>3</v>
      </c>
      <c r="S32" s="1" t="s">
        <v>157</v>
      </c>
      <c r="T32" s="1">
        <v>9</v>
      </c>
      <c r="U32" s="1" t="s">
        <v>44</v>
      </c>
      <c r="V32" s="1" t="s">
        <v>92</v>
      </c>
      <c r="W32" s="1" t="s">
        <v>46</v>
      </c>
      <c r="X32" s="1">
        <v>3</v>
      </c>
      <c r="Y32" s="1" t="s">
        <v>47</v>
      </c>
      <c r="Z32" s="1" t="s">
        <v>48</v>
      </c>
      <c r="AA32" s="1" t="s">
        <v>158</v>
      </c>
      <c r="AB32" s="1" t="s">
        <v>75</v>
      </c>
      <c r="AG32" s="1" t="s">
        <v>131</v>
      </c>
      <c r="AI32" s="1" t="s">
        <v>109</v>
      </c>
      <c r="AJ32" s="1" t="s">
        <v>64</v>
      </c>
      <c r="AK32" s="1" t="s">
        <v>54</v>
      </c>
      <c r="AL32" s="1" t="s">
        <v>55</v>
      </c>
    </row>
    <row r="33" spans="1:75" ht="13">
      <c r="A33" s="1" t="s">
        <v>56</v>
      </c>
      <c r="B33" s="1" t="s">
        <v>39</v>
      </c>
      <c r="C33" s="1" t="s">
        <v>41</v>
      </c>
      <c r="D33" s="1" t="s">
        <v>40</v>
      </c>
      <c r="E33" s="1" t="s">
        <v>41</v>
      </c>
      <c r="F33" s="1" t="s">
        <v>41</v>
      </c>
      <c r="G33" s="1" t="s">
        <v>117</v>
      </c>
      <c r="H33" s="1">
        <v>4</v>
      </c>
      <c r="I33" s="1">
        <v>5</v>
      </c>
      <c r="J33" s="1">
        <v>4</v>
      </c>
      <c r="K33" s="1">
        <v>1</v>
      </c>
      <c r="L33" s="1">
        <v>3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S33" s="1" t="s">
        <v>159</v>
      </c>
      <c r="T33" s="1">
        <v>7</v>
      </c>
      <c r="U33" s="1" t="s">
        <v>84</v>
      </c>
      <c r="V33" s="1" t="s">
        <v>45</v>
      </c>
      <c r="W33" s="1" t="s">
        <v>46</v>
      </c>
      <c r="X33" s="1">
        <v>3</v>
      </c>
      <c r="Y33" s="1" t="s">
        <v>62</v>
      </c>
      <c r="Z33" s="1" t="s">
        <v>48</v>
      </c>
      <c r="AA33" s="1" t="s">
        <v>63</v>
      </c>
      <c r="AB33" s="1" t="s">
        <v>75</v>
      </c>
      <c r="AG33" s="1" t="s">
        <v>71</v>
      </c>
      <c r="AI33" s="1" t="s">
        <v>109</v>
      </c>
      <c r="AJ33" s="1" t="s">
        <v>53</v>
      </c>
      <c r="AK33" s="1" t="s">
        <v>65</v>
      </c>
      <c r="AL33" s="1" t="s">
        <v>66</v>
      </c>
    </row>
    <row r="34" spans="1:75" ht="13">
      <c r="A34" s="1" t="s">
        <v>56</v>
      </c>
      <c r="B34" s="1" t="s">
        <v>41</v>
      </c>
      <c r="C34" s="1" t="s">
        <v>40</v>
      </c>
      <c r="D34" s="1" t="s">
        <v>39</v>
      </c>
      <c r="E34" s="1" t="s">
        <v>39</v>
      </c>
      <c r="F34" s="1" t="s">
        <v>41</v>
      </c>
      <c r="G34" s="1" t="s">
        <v>58</v>
      </c>
      <c r="H34" s="1">
        <v>5</v>
      </c>
      <c r="I34" s="1">
        <v>5</v>
      </c>
      <c r="J34" s="1">
        <v>2</v>
      </c>
      <c r="K34" s="1">
        <v>5</v>
      </c>
      <c r="L34" s="1">
        <v>1</v>
      </c>
      <c r="M34" s="1">
        <v>2</v>
      </c>
      <c r="N34" s="1">
        <v>1</v>
      </c>
      <c r="O34" s="1">
        <v>2</v>
      </c>
      <c r="P34" s="1">
        <v>1</v>
      </c>
      <c r="Q34" s="1">
        <v>1</v>
      </c>
      <c r="S34" s="1" t="s">
        <v>160</v>
      </c>
      <c r="T34" s="1">
        <v>6</v>
      </c>
      <c r="U34" s="2" t="s">
        <v>82</v>
      </c>
      <c r="V34" s="1" t="s">
        <v>92</v>
      </c>
      <c r="W34" s="1" t="s">
        <v>46</v>
      </c>
      <c r="X34" s="1">
        <v>3</v>
      </c>
      <c r="Y34" s="1" t="s">
        <v>47</v>
      </c>
      <c r="Z34" s="1" t="s">
        <v>48</v>
      </c>
      <c r="AA34" s="1" t="s">
        <v>94</v>
      </c>
      <c r="AB34" s="1" t="s">
        <v>86</v>
      </c>
      <c r="AC34" s="1" t="s">
        <v>145</v>
      </c>
      <c r="AD34" s="1" t="s">
        <v>88</v>
      </c>
      <c r="AE34" s="1" t="s">
        <v>161</v>
      </c>
      <c r="AI34" s="1" t="s">
        <v>162</v>
      </c>
      <c r="AJ34" s="1" t="s">
        <v>64</v>
      </c>
      <c r="AK34" s="1" t="s">
        <v>163</v>
      </c>
      <c r="AL34" s="1" t="s">
        <v>55</v>
      </c>
    </row>
    <row r="35" spans="1:75" ht="13">
      <c r="A35" s="1" t="s">
        <v>56</v>
      </c>
      <c r="B35" s="1" t="s">
        <v>41</v>
      </c>
      <c r="C35" s="1" t="s">
        <v>67</v>
      </c>
      <c r="D35" s="1" t="s">
        <v>67</v>
      </c>
      <c r="E35" s="1" t="s">
        <v>57</v>
      </c>
      <c r="F35" s="1" t="s">
        <v>41</v>
      </c>
      <c r="G35" s="1" t="s">
        <v>68</v>
      </c>
      <c r="H35" s="1">
        <v>5</v>
      </c>
      <c r="I35" s="1">
        <v>4</v>
      </c>
      <c r="J35" s="1">
        <v>1</v>
      </c>
      <c r="K35" s="1">
        <v>1</v>
      </c>
      <c r="L35" s="1">
        <v>1</v>
      </c>
      <c r="M35" s="1">
        <v>1</v>
      </c>
      <c r="N35" s="1">
        <v>5</v>
      </c>
      <c r="O35" s="1">
        <v>2</v>
      </c>
      <c r="P35" s="1">
        <v>1</v>
      </c>
      <c r="Q35" s="1">
        <v>3</v>
      </c>
      <c r="S35" s="1" t="s">
        <v>164</v>
      </c>
      <c r="T35" s="1">
        <v>9</v>
      </c>
      <c r="U35" s="1" t="s">
        <v>44</v>
      </c>
      <c r="V35" s="1" t="s">
        <v>45</v>
      </c>
      <c r="W35" s="1" t="s">
        <v>46</v>
      </c>
      <c r="X35" s="1">
        <v>3</v>
      </c>
      <c r="Y35" s="1" t="s">
        <v>62</v>
      </c>
      <c r="Z35" s="1" t="s">
        <v>165</v>
      </c>
      <c r="AA35" s="1" t="s">
        <v>94</v>
      </c>
      <c r="AB35" s="1" t="s">
        <v>86</v>
      </c>
      <c r="AC35" s="1" t="s">
        <v>166</v>
      </c>
      <c r="AD35" s="1" t="s">
        <v>88</v>
      </c>
      <c r="AE35" s="1" t="s">
        <v>167</v>
      </c>
      <c r="AI35" s="1" t="s">
        <v>52</v>
      </c>
      <c r="AJ35" s="1" t="s">
        <v>53</v>
      </c>
      <c r="AK35" s="1" t="s">
        <v>65</v>
      </c>
      <c r="AL35" s="1" t="s">
        <v>72</v>
      </c>
    </row>
    <row r="36" spans="1:75" ht="13">
      <c r="A36" s="1" t="s">
        <v>56</v>
      </c>
      <c r="B36" s="1" t="s">
        <v>41</v>
      </c>
      <c r="C36" s="1" t="s">
        <v>40</v>
      </c>
      <c r="D36" s="1" t="s">
        <v>67</v>
      </c>
      <c r="E36" s="1" t="s">
        <v>40</v>
      </c>
      <c r="F36" s="1" t="s">
        <v>41</v>
      </c>
      <c r="G36" s="1" t="s">
        <v>42</v>
      </c>
      <c r="H36" s="1">
        <v>4</v>
      </c>
      <c r="I36" s="1">
        <v>5</v>
      </c>
      <c r="J36" s="1">
        <v>4</v>
      </c>
      <c r="K36" s="1">
        <v>1</v>
      </c>
      <c r="L36" s="1">
        <v>4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S36" s="1" t="s">
        <v>168</v>
      </c>
      <c r="T36" s="1">
        <v>7</v>
      </c>
      <c r="U36" s="1" t="s">
        <v>44</v>
      </c>
      <c r="V36" s="1" t="s">
        <v>45</v>
      </c>
      <c r="W36" s="1" t="s">
        <v>46</v>
      </c>
      <c r="X36" s="1">
        <v>3</v>
      </c>
      <c r="Y36" s="1" t="s">
        <v>62</v>
      </c>
      <c r="Z36" s="1" t="s">
        <v>48</v>
      </c>
      <c r="AA36" s="1" t="s">
        <v>94</v>
      </c>
      <c r="AB36" s="1" t="s">
        <v>86</v>
      </c>
      <c r="AC36" s="1" t="s">
        <v>145</v>
      </c>
      <c r="AD36" s="1" t="s">
        <v>88</v>
      </c>
      <c r="AE36" s="1" t="s">
        <v>169</v>
      </c>
      <c r="AI36" s="1" t="s">
        <v>52</v>
      </c>
      <c r="AJ36" s="1" t="s">
        <v>53</v>
      </c>
      <c r="AK36" s="1" t="s">
        <v>54</v>
      </c>
      <c r="AL36" s="1" t="s">
        <v>55</v>
      </c>
    </row>
    <row r="37" spans="1:75" ht="13">
      <c r="A37" s="1" t="s">
        <v>56</v>
      </c>
      <c r="B37" s="1" t="s">
        <v>39</v>
      </c>
      <c r="C37" s="1" t="s">
        <v>40</v>
      </c>
      <c r="D37" s="1" t="s">
        <v>39</v>
      </c>
      <c r="E37" s="1" t="s">
        <v>41</v>
      </c>
      <c r="F37" s="1" t="s">
        <v>39</v>
      </c>
      <c r="G37" s="1" t="s">
        <v>58</v>
      </c>
      <c r="H37" s="1">
        <v>3</v>
      </c>
      <c r="I37" s="1">
        <v>5</v>
      </c>
      <c r="J37" s="1">
        <v>5</v>
      </c>
      <c r="K37" s="1">
        <v>1</v>
      </c>
      <c r="L37" s="1">
        <v>4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S37" s="1" t="s">
        <v>170</v>
      </c>
      <c r="T37" s="1">
        <v>7</v>
      </c>
      <c r="U37" s="1" t="s">
        <v>44</v>
      </c>
      <c r="V37" s="1" t="s">
        <v>61</v>
      </c>
      <c r="W37" s="1" t="s">
        <v>46</v>
      </c>
      <c r="X37" s="1">
        <v>1</v>
      </c>
      <c r="Y37" s="1" t="s">
        <v>47</v>
      </c>
      <c r="Z37" s="1" t="s">
        <v>70</v>
      </c>
      <c r="AA37" s="1" t="s">
        <v>49</v>
      </c>
      <c r="AB37" s="1" t="s">
        <v>50</v>
      </c>
      <c r="AG37" s="1" t="s">
        <v>71</v>
      </c>
      <c r="AI37" s="1" t="s">
        <v>52</v>
      </c>
      <c r="AJ37" s="1" t="s">
        <v>53</v>
      </c>
      <c r="AK37" s="1" t="s">
        <v>54</v>
      </c>
      <c r="AL37" s="1" t="s">
        <v>55</v>
      </c>
    </row>
    <row r="38" spans="1:75" ht="13">
      <c r="A38" s="1" t="s">
        <v>38</v>
      </c>
      <c r="AM38" s="1" t="s">
        <v>39</v>
      </c>
      <c r="AN38" s="1" t="s">
        <v>40</v>
      </c>
      <c r="AO38" s="1" t="s">
        <v>41</v>
      </c>
      <c r="AP38" s="1" t="s">
        <v>40</v>
      </c>
      <c r="AQ38" s="1" t="s">
        <v>39</v>
      </c>
      <c r="AR38" s="1" t="s">
        <v>42</v>
      </c>
      <c r="AS38" s="1">
        <v>4</v>
      </c>
      <c r="AT38" s="1">
        <v>5</v>
      </c>
      <c r="AU38" s="1">
        <v>3</v>
      </c>
      <c r="AV38" s="1">
        <v>4</v>
      </c>
      <c r="AW38" s="1">
        <v>5</v>
      </c>
      <c r="AX38" s="1">
        <v>3</v>
      </c>
      <c r="AY38" s="1">
        <v>4</v>
      </c>
      <c r="AZ38" s="1">
        <v>2</v>
      </c>
      <c r="BA38" s="1">
        <v>1</v>
      </c>
      <c r="BB38" s="1">
        <v>1</v>
      </c>
      <c r="BD38" s="1" t="s">
        <v>171</v>
      </c>
      <c r="BE38" s="1">
        <v>7</v>
      </c>
      <c r="BF38" s="2" t="s">
        <v>82</v>
      </c>
      <c r="BG38" s="1" t="s">
        <v>92</v>
      </c>
      <c r="BH38" s="1" t="s">
        <v>46</v>
      </c>
      <c r="BI38" s="1">
        <v>3</v>
      </c>
      <c r="BJ38" s="1" t="s">
        <v>62</v>
      </c>
      <c r="BK38" s="1" t="s">
        <v>74</v>
      </c>
      <c r="BL38" s="1" t="s">
        <v>94</v>
      </c>
      <c r="BM38" s="1" t="s">
        <v>172</v>
      </c>
      <c r="BN38" s="1" t="s">
        <v>102</v>
      </c>
      <c r="BO38" s="1" t="s">
        <v>88</v>
      </c>
      <c r="BP38" s="1" t="s">
        <v>173</v>
      </c>
      <c r="BT38" s="1" t="s">
        <v>52</v>
      </c>
      <c r="BU38" s="1" t="s">
        <v>53</v>
      </c>
      <c r="BV38" s="1" t="s">
        <v>65</v>
      </c>
      <c r="BW38" s="1" t="s">
        <v>66</v>
      </c>
    </row>
    <row r="39" spans="1:75" ht="13">
      <c r="A39" s="1" t="s">
        <v>56</v>
      </c>
      <c r="B39" s="1" t="s">
        <v>39</v>
      </c>
      <c r="C39" s="1" t="s">
        <v>41</v>
      </c>
      <c r="D39" s="1" t="s">
        <v>39</v>
      </c>
      <c r="E39" s="1" t="s">
        <v>39</v>
      </c>
      <c r="F39" s="1" t="s">
        <v>39</v>
      </c>
      <c r="G39" s="1" t="s">
        <v>117</v>
      </c>
      <c r="H39" s="1">
        <v>2</v>
      </c>
      <c r="I39" s="1">
        <v>4</v>
      </c>
      <c r="J39" s="1">
        <v>4</v>
      </c>
      <c r="K39" s="1">
        <v>3</v>
      </c>
      <c r="L39" s="1">
        <v>2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S39" s="1" t="s">
        <v>174</v>
      </c>
      <c r="T39" s="1">
        <v>8</v>
      </c>
      <c r="U39" s="1" t="s">
        <v>91</v>
      </c>
      <c r="V39" s="1" t="s">
        <v>61</v>
      </c>
      <c r="W39" s="1" t="s">
        <v>46</v>
      </c>
      <c r="X39" s="1">
        <v>3</v>
      </c>
      <c r="Y39" s="1" t="s">
        <v>47</v>
      </c>
      <c r="Z39" s="1" t="s">
        <v>79</v>
      </c>
      <c r="AA39" s="1" t="s">
        <v>175</v>
      </c>
      <c r="AB39" s="1" t="s">
        <v>86</v>
      </c>
      <c r="AC39" s="1" t="s">
        <v>95</v>
      </c>
      <c r="AD39" s="1" t="s">
        <v>88</v>
      </c>
      <c r="AE39" s="1" t="s">
        <v>176</v>
      </c>
      <c r="AI39" s="1" t="s">
        <v>52</v>
      </c>
      <c r="AJ39" s="1" t="s">
        <v>53</v>
      </c>
      <c r="AK39" s="1" t="s">
        <v>54</v>
      </c>
      <c r="AL39" s="1" t="s">
        <v>55</v>
      </c>
    </row>
    <row r="40" spans="1:75" ht="13">
      <c r="A40" s="1" t="s">
        <v>56</v>
      </c>
      <c r="B40" s="1" t="s">
        <v>67</v>
      </c>
      <c r="C40" s="1" t="s">
        <v>40</v>
      </c>
      <c r="D40" s="1" t="s">
        <v>41</v>
      </c>
      <c r="E40" s="1" t="s">
        <v>40</v>
      </c>
      <c r="F40" s="1" t="s">
        <v>41</v>
      </c>
      <c r="G40" s="1" t="s">
        <v>42</v>
      </c>
      <c r="H40" s="1">
        <v>3</v>
      </c>
      <c r="I40" s="1">
        <v>5</v>
      </c>
      <c r="J40" s="1">
        <v>4</v>
      </c>
      <c r="K40" s="1">
        <v>1</v>
      </c>
      <c r="L40" s="1">
        <v>1</v>
      </c>
      <c r="M40" s="1">
        <v>4</v>
      </c>
      <c r="N40" s="1">
        <v>1</v>
      </c>
      <c r="O40" s="1">
        <v>1</v>
      </c>
      <c r="P40" s="1">
        <v>1</v>
      </c>
      <c r="Q40" s="1">
        <v>1</v>
      </c>
      <c r="S40" s="1" t="s">
        <v>177</v>
      </c>
      <c r="T40" s="1">
        <v>8</v>
      </c>
      <c r="U40" s="1" t="s">
        <v>44</v>
      </c>
      <c r="V40" s="1" t="s">
        <v>45</v>
      </c>
      <c r="W40" s="1" t="s">
        <v>46</v>
      </c>
      <c r="X40" s="1">
        <v>4</v>
      </c>
      <c r="Y40" s="1" t="s">
        <v>62</v>
      </c>
      <c r="Z40" s="1" t="s">
        <v>74</v>
      </c>
      <c r="AA40" s="1" t="s">
        <v>63</v>
      </c>
      <c r="AB40" s="1" t="s">
        <v>50</v>
      </c>
      <c r="AG40" s="1" t="s">
        <v>76</v>
      </c>
      <c r="AI40" s="1" t="s">
        <v>52</v>
      </c>
      <c r="AJ40" s="1" t="s">
        <v>53</v>
      </c>
      <c r="AK40" s="1" t="s">
        <v>65</v>
      </c>
      <c r="AL40" s="1" t="s">
        <v>55</v>
      </c>
    </row>
    <row r="41" spans="1:75" ht="13">
      <c r="A41" s="1" t="s">
        <v>38</v>
      </c>
      <c r="AM41" s="1" t="s">
        <v>39</v>
      </c>
      <c r="AN41" s="1" t="s">
        <v>41</v>
      </c>
      <c r="AO41" s="1" t="s">
        <v>41</v>
      </c>
      <c r="AP41" s="1" t="s">
        <v>40</v>
      </c>
      <c r="AQ41" s="1" t="s">
        <v>41</v>
      </c>
      <c r="AR41" s="1" t="s">
        <v>42</v>
      </c>
      <c r="AS41" s="1">
        <v>5</v>
      </c>
      <c r="AT41" s="1">
        <v>5</v>
      </c>
      <c r="AU41" s="1">
        <v>5</v>
      </c>
      <c r="AV41" s="1">
        <v>1</v>
      </c>
      <c r="AW41" s="1">
        <v>5</v>
      </c>
      <c r="AX41" s="1">
        <v>3</v>
      </c>
      <c r="AY41" s="1">
        <v>3</v>
      </c>
      <c r="AZ41" s="1">
        <v>1</v>
      </c>
      <c r="BA41" s="1">
        <v>1</v>
      </c>
      <c r="BB41" s="1">
        <v>1</v>
      </c>
      <c r="BD41" s="1" t="s">
        <v>178</v>
      </c>
      <c r="BE41" s="1">
        <v>8</v>
      </c>
      <c r="BF41" s="2" t="s">
        <v>82</v>
      </c>
      <c r="BG41" s="1" t="s">
        <v>45</v>
      </c>
      <c r="BH41" s="1" t="s">
        <v>46</v>
      </c>
      <c r="BI41" s="1">
        <v>3</v>
      </c>
      <c r="BJ41" s="1" t="s">
        <v>62</v>
      </c>
      <c r="BK41" s="1" t="s">
        <v>74</v>
      </c>
      <c r="BL41" s="1" t="s">
        <v>179</v>
      </c>
      <c r="BM41" s="1" t="s">
        <v>86</v>
      </c>
      <c r="BN41" s="1" t="s">
        <v>87</v>
      </c>
      <c r="BO41" s="1" t="s">
        <v>88</v>
      </c>
      <c r="BP41" s="1" t="s">
        <v>180</v>
      </c>
      <c r="BT41" s="1" t="s">
        <v>52</v>
      </c>
      <c r="BU41" s="1" t="s">
        <v>53</v>
      </c>
      <c r="BV41" s="1" t="s">
        <v>65</v>
      </c>
      <c r="BW41" s="1" t="s">
        <v>77</v>
      </c>
    </row>
    <row r="42" spans="1:75" ht="13">
      <c r="A42" s="1" t="s">
        <v>56</v>
      </c>
      <c r="B42" s="1" t="s">
        <v>39</v>
      </c>
      <c r="C42" s="1" t="s">
        <v>40</v>
      </c>
      <c r="D42" s="1" t="s">
        <v>40</v>
      </c>
      <c r="E42" s="1" t="s">
        <v>40</v>
      </c>
      <c r="F42" s="1" t="s">
        <v>41</v>
      </c>
      <c r="G42" s="1" t="s">
        <v>42</v>
      </c>
      <c r="H42" s="1">
        <v>1</v>
      </c>
      <c r="I42" s="1">
        <v>2</v>
      </c>
      <c r="J42" s="1">
        <v>5</v>
      </c>
      <c r="K42" s="1">
        <v>1</v>
      </c>
      <c r="L42" s="1">
        <v>5</v>
      </c>
      <c r="M42" s="1">
        <v>1</v>
      </c>
      <c r="N42" s="1">
        <v>1</v>
      </c>
      <c r="O42" s="1">
        <v>1</v>
      </c>
      <c r="P42" s="1">
        <v>1</v>
      </c>
      <c r="Q42" s="1">
        <v>1</v>
      </c>
      <c r="S42" s="1" t="s">
        <v>181</v>
      </c>
      <c r="T42" s="1">
        <v>6</v>
      </c>
      <c r="U42" s="2" t="s">
        <v>82</v>
      </c>
      <c r="V42" s="1" t="s">
        <v>61</v>
      </c>
      <c r="W42" s="1" t="s">
        <v>46</v>
      </c>
      <c r="X42" s="1">
        <v>4</v>
      </c>
      <c r="Y42" s="1" t="s">
        <v>62</v>
      </c>
      <c r="Z42" s="1" t="s">
        <v>48</v>
      </c>
      <c r="AA42" s="1" t="s">
        <v>182</v>
      </c>
      <c r="AB42" s="1" t="s">
        <v>75</v>
      </c>
      <c r="AG42" s="1" t="s">
        <v>131</v>
      </c>
      <c r="AH42" s="1" t="s">
        <v>183</v>
      </c>
      <c r="AI42" s="1" t="s">
        <v>184</v>
      </c>
      <c r="AJ42" s="1" t="s">
        <v>53</v>
      </c>
      <c r="AK42" s="1" t="s">
        <v>65</v>
      </c>
      <c r="AL42" s="1" t="s">
        <v>66</v>
      </c>
    </row>
    <row r="43" spans="1:75" ht="13">
      <c r="A43" s="1" t="s">
        <v>56</v>
      </c>
      <c r="B43" s="1" t="s">
        <v>39</v>
      </c>
      <c r="C43" s="1" t="s">
        <v>41</v>
      </c>
      <c r="D43" s="1" t="s">
        <v>39</v>
      </c>
      <c r="E43" s="1" t="s">
        <v>39</v>
      </c>
      <c r="F43" s="1" t="s">
        <v>39</v>
      </c>
      <c r="G43" s="1" t="s">
        <v>185</v>
      </c>
      <c r="H43" s="1">
        <v>3</v>
      </c>
      <c r="I43" s="1">
        <v>5</v>
      </c>
      <c r="J43" s="1">
        <v>5</v>
      </c>
      <c r="K43" s="1">
        <v>1</v>
      </c>
      <c r="L43" s="1">
        <v>3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S43" s="1" t="s">
        <v>186</v>
      </c>
      <c r="T43" s="1">
        <v>7</v>
      </c>
      <c r="U43" s="1" t="s">
        <v>44</v>
      </c>
      <c r="V43" s="1" t="s">
        <v>61</v>
      </c>
      <c r="W43" s="1" t="s">
        <v>93</v>
      </c>
      <c r="X43" s="1">
        <v>3</v>
      </c>
      <c r="Y43" s="1" t="s">
        <v>62</v>
      </c>
      <c r="Z43" s="1" t="s">
        <v>79</v>
      </c>
      <c r="AA43" s="1" t="s">
        <v>63</v>
      </c>
      <c r="AB43" s="1" t="s">
        <v>86</v>
      </c>
      <c r="AC43" s="1" t="s">
        <v>95</v>
      </c>
      <c r="AD43" s="1" t="s">
        <v>88</v>
      </c>
      <c r="AE43" s="1" t="s">
        <v>187</v>
      </c>
      <c r="AI43" s="1" t="s">
        <v>109</v>
      </c>
      <c r="AJ43" s="1" t="s">
        <v>53</v>
      </c>
      <c r="AK43" s="1" t="s">
        <v>65</v>
      </c>
      <c r="AL43" s="1" t="s">
        <v>66</v>
      </c>
    </row>
    <row r="44" spans="1:75" ht="13">
      <c r="A44" s="1" t="s">
        <v>56</v>
      </c>
      <c r="B44" s="1" t="s">
        <v>39</v>
      </c>
      <c r="C44" s="1" t="s">
        <v>40</v>
      </c>
      <c r="D44" s="1" t="s">
        <v>40</v>
      </c>
      <c r="E44" s="1" t="s">
        <v>41</v>
      </c>
      <c r="F44" s="1" t="s">
        <v>40</v>
      </c>
      <c r="G44" s="1" t="s">
        <v>188</v>
      </c>
      <c r="H44" s="1">
        <v>5</v>
      </c>
      <c r="I44" s="1">
        <v>4</v>
      </c>
      <c r="J44" s="1">
        <v>3</v>
      </c>
      <c r="K44" s="1">
        <v>1</v>
      </c>
      <c r="L44" s="1">
        <v>4</v>
      </c>
      <c r="M44" s="1">
        <v>5</v>
      </c>
      <c r="N44" s="1">
        <v>1</v>
      </c>
      <c r="O44" s="1">
        <v>5</v>
      </c>
      <c r="P44" s="1">
        <v>1</v>
      </c>
      <c r="Q44" s="1">
        <v>1</v>
      </c>
      <c r="S44" s="1" t="s">
        <v>189</v>
      </c>
      <c r="T44" s="1">
        <v>8</v>
      </c>
      <c r="U44" s="1" t="s">
        <v>44</v>
      </c>
      <c r="V44" s="1" t="s">
        <v>45</v>
      </c>
      <c r="W44" s="1" t="s">
        <v>46</v>
      </c>
      <c r="X44" s="1">
        <v>1</v>
      </c>
      <c r="Y44" s="1" t="s">
        <v>47</v>
      </c>
      <c r="Z44" s="1" t="s">
        <v>70</v>
      </c>
      <c r="AA44" s="1" t="s">
        <v>49</v>
      </c>
      <c r="AB44" s="1" t="s">
        <v>50</v>
      </c>
      <c r="AG44" s="1" t="s">
        <v>71</v>
      </c>
      <c r="AI44" s="1" t="s">
        <v>52</v>
      </c>
      <c r="AJ44" s="1" t="s">
        <v>64</v>
      </c>
      <c r="AK44" s="1" t="s">
        <v>54</v>
      </c>
      <c r="AL44" s="1" t="s">
        <v>55</v>
      </c>
    </row>
    <row r="45" spans="1:75" ht="13">
      <c r="A45" s="1" t="s">
        <v>56</v>
      </c>
      <c r="B45" s="1" t="s">
        <v>41</v>
      </c>
      <c r="C45" s="1" t="s">
        <v>40</v>
      </c>
      <c r="D45" s="1" t="s">
        <v>40</v>
      </c>
      <c r="E45" s="1" t="s">
        <v>67</v>
      </c>
      <c r="F45" s="1" t="s">
        <v>41</v>
      </c>
      <c r="G45" s="1" t="s">
        <v>58</v>
      </c>
      <c r="H45" s="1">
        <v>5</v>
      </c>
      <c r="I45" s="1">
        <v>1</v>
      </c>
      <c r="J45" s="1">
        <v>5</v>
      </c>
      <c r="K45" s="1">
        <v>1</v>
      </c>
      <c r="L45" s="1">
        <v>5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S45" s="1" t="s">
        <v>190</v>
      </c>
      <c r="T45" s="1">
        <v>8</v>
      </c>
      <c r="U45" s="2" t="s">
        <v>82</v>
      </c>
      <c r="V45" s="1" t="s">
        <v>45</v>
      </c>
      <c r="W45" s="1" t="s">
        <v>93</v>
      </c>
      <c r="X45" s="1">
        <v>3</v>
      </c>
      <c r="Y45" s="1" t="s">
        <v>62</v>
      </c>
      <c r="Z45" s="1" t="s">
        <v>79</v>
      </c>
      <c r="AA45" s="1" t="s">
        <v>182</v>
      </c>
      <c r="AB45" s="1" t="s">
        <v>86</v>
      </c>
      <c r="AC45" s="1" t="s">
        <v>191</v>
      </c>
      <c r="AD45" s="1" t="s">
        <v>88</v>
      </c>
      <c r="AE45" s="1" t="s">
        <v>173</v>
      </c>
      <c r="AI45" s="1" t="s">
        <v>52</v>
      </c>
      <c r="AJ45" s="1" t="s">
        <v>53</v>
      </c>
      <c r="AK45" s="1" t="s">
        <v>65</v>
      </c>
      <c r="AL45" s="1" t="s">
        <v>66</v>
      </c>
    </row>
    <row r="46" spans="1:75" ht="13">
      <c r="A46" s="1" t="s">
        <v>38</v>
      </c>
      <c r="AM46" s="1" t="s">
        <v>39</v>
      </c>
      <c r="AN46" s="1" t="s">
        <v>40</v>
      </c>
      <c r="AO46" s="1" t="s">
        <v>67</v>
      </c>
      <c r="AP46" s="1" t="s">
        <v>67</v>
      </c>
      <c r="AQ46" s="1" t="s">
        <v>41</v>
      </c>
      <c r="AR46" s="1" t="s">
        <v>117</v>
      </c>
      <c r="AS46" s="1">
        <v>1</v>
      </c>
      <c r="AT46" s="1">
        <v>5</v>
      </c>
      <c r="AU46" s="1">
        <v>5</v>
      </c>
      <c r="AV46" s="1">
        <v>1</v>
      </c>
      <c r="AW46" s="1">
        <v>2</v>
      </c>
      <c r="AX46" s="1">
        <v>1</v>
      </c>
      <c r="AY46" s="1">
        <v>3</v>
      </c>
      <c r="AZ46" s="1">
        <v>1</v>
      </c>
      <c r="BA46" s="1">
        <v>1</v>
      </c>
      <c r="BB46" s="1">
        <v>1</v>
      </c>
      <c r="BD46" s="1" t="s">
        <v>192</v>
      </c>
      <c r="BE46" s="1">
        <v>8</v>
      </c>
      <c r="BF46" s="1" t="s">
        <v>44</v>
      </c>
      <c r="BG46" s="1" t="s">
        <v>61</v>
      </c>
      <c r="BH46" s="1" t="s">
        <v>46</v>
      </c>
      <c r="BI46" s="1">
        <v>2</v>
      </c>
      <c r="BJ46" s="1" t="s">
        <v>62</v>
      </c>
      <c r="BK46" s="1" t="s">
        <v>48</v>
      </c>
      <c r="BL46" s="1" t="s">
        <v>49</v>
      </c>
      <c r="BM46" s="1" t="s">
        <v>86</v>
      </c>
      <c r="BN46" s="1" t="s">
        <v>102</v>
      </c>
      <c r="BO46" s="1" t="s">
        <v>88</v>
      </c>
      <c r="BP46" s="1" t="s">
        <v>193</v>
      </c>
      <c r="BT46" s="1" t="s">
        <v>52</v>
      </c>
      <c r="BU46" s="1" t="s">
        <v>53</v>
      </c>
      <c r="BV46" s="1" t="s">
        <v>65</v>
      </c>
      <c r="BW46" s="1" t="s">
        <v>77</v>
      </c>
    </row>
    <row r="47" spans="1:75" ht="13">
      <c r="A47" s="1" t="s">
        <v>56</v>
      </c>
      <c r="B47" s="1" t="s">
        <v>39</v>
      </c>
      <c r="C47" s="1" t="s">
        <v>40</v>
      </c>
      <c r="D47" s="1" t="s">
        <v>41</v>
      </c>
      <c r="E47" s="1" t="s">
        <v>41</v>
      </c>
      <c r="F47" s="1" t="s">
        <v>41</v>
      </c>
      <c r="G47" s="1" t="s">
        <v>42</v>
      </c>
      <c r="H47" s="1">
        <v>4</v>
      </c>
      <c r="I47" s="1">
        <v>5</v>
      </c>
      <c r="J47" s="1">
        <v>3</v>
      </c>
      <c r="K47" s="1">
        <v>3</v>
      </c>
      <c r="L47" s="1">
        <v>4</v>
      </c>
      <c r="M47" s="1">
        <v>2</v>
      </c>
      <c r="N47" s="1">
        <v>1</v>
      </c>
      <c r="O47" s="1">
        <v>4</v>
      </c>
      <c r="P47" s="1">
        <v>1</v>
      </c>
      <c r="Q47" s="1">
        <v>1</v>
      </c>
      <c r="S47" s="1" t="s">
        <v>69</v>
      </c>
      <c r="T47" s="1">
        <v>9</v>
      </c>
      <c r="U47" s="1" t="s">
        <v>44</v>
      </c>
      <c r="V47" s="1" t="s">
        <v>61</v>
      </c>
      <c r="W47" s="1" t="s">
        <v>93</v>
      </c>
      <c r="X47" s="1">
        <v>4</v>
      </c>
      <c r="Y47" s="1" t="s">
        <v>47</v>
      </c>
      <c r="Z47" s="1" t="s">
        <v>70</v>
      </c>
      <c r="AA47" s="1" t="s">
        <v>63</v>
      </c>
      <c r="AB47" s="1" t="s">
        <v>75</v>
      </c>
      <c r="AG47" s="1" t="s">
        <v>194</v>
      </c>
      <c r="AI47" s="1" t="s">
        <v>52</v>
      </c>
      <c r="AJ47" s="1" t="s">
        <v>64</v>
      </c>
      <c r="AK47" s="1" t="s">
        <v>65</v>
      </c>
      <c r="AL47" s="1" t="s">
        <v>55</v>
      </c>
    </row>
    <row r="48" spans="1:75" ht="13">
      <c r="A48" s="1" t="s">
        <v>38</v>
      </c>
      <c r="AM48" s="1" t="s">
        <v>39</v>
      </c>
      <c r="AN48" s="1" t="s">
        <v>40</v>
      </c>
      <c r="AO48" s="1" t="s">
        <v>41</v>
      </c>
      <c r="AP48" s="1" t="s">
        <v>40</v>
      </c>
      <c r="AQ48" s="1" t="s">
        <v>41</v>
      </c>
      <c r="AR48" s="1" t="s">
        <v>42</v>
      </c>
      <c r="AS48" s="1">
        <v>5</v>
      </c>
      <c r="AT48" s="1">
        <v>5</v>
      </c>
      <c r="AU48" s="1">
        <v>4</v>
      </c>
      <c r="AV48" s="1">
        <v>1</v>
      </c>
      <c r="AW48" s="1">
        <v>4</v>
      </c>
      <c r="AX48" s="1">
        <v>4</v>
      </c>
      <c r="AY48" s="1">
        <v>4</v>
      </c>
      <c r="AZ48" s="1">
        <v>1</v>
      </c>
      <c r="BA48" s="1">
        <v>1</v>
      </c>
      <c r="BB48" s="1">
        <v>1</v>
      </c>
      <c r="BC48" s="1" t="s">
        <v>195</v>
      </c>
      <c r="BD48" s="1" t="s">
        <v>196</v>
      </c>
      <c r="BE48" s="1">
        <v>9</v>
      </c>
      <c r="BF48" s="1" t="s">
        <v>44</v>
      </c>
      <c r="BG48" s="1" t="s">
        <v>61</v>
      </c>
      <c r="BH48" s="1" t="s">
        <v>46</v>
      </c>
      <c r="BI48" s="1">
        <v>5</v>
      </c>
      <c r="BJ48" s="1" t="s">
        <v>62</v>
      </c>
      <c r="BK48" s="1" t="s">
        <v>70</v>
      </c>
      <c r="BL48" s="1" t="s">
        <v>63</v>
      </c>
      <c r="BM48" s="1" t="s">
        <v>50</v>
      </c>
      <c r="BT48" s="1" t="s">
        <v>52</v>
      </c>
      <c r="BU48" s="1" t="s">
        <v>64</v>
      </c>
      <c r="BV48" s="1" t="s">
        <v>54</v>
      </c>
      <c r="BW48" s="1" t="s">
        <v>66</v>
      </c>
    </row>
    <row r="49" spans="1:75" ht="13">
      <c r="A49" s="1" t="s">
        <v>56</v>
      </c>
      <c r="B49" s="1" t="s">
        <v>41</v>
      </c>
      <c r="C49" s="1" t="s">
        <v>57</v>
      </c>
      <c r="D49" s="1" t="s">
        <v>57</v>
      </c>
      <c r="E49" s="1" t="s">
        <v>57</v>
      </c>
      <c r="F49" s="1" t="s">
        <v>57</v>
      </c>
      <c r="G49" s="1" t="s">
        <v>58</v>
      </c>
      <c r="H49" s="1">
        <v>4</v>
      </c>
      <c r="I49" s="1">
        <v>4</v>
      </c>
      <c r="J49" s="1">
        <v>4</v>
      </c>
      <c r="K49" s="1">
        <v>1</v>
      </c>
      <c r="L49" s="1">
        <v>3</v>
      </c>
      <c r="M49" s="1">
        <v>3</v>
      </c>
      <c r="N49" s="1">
        <v>1</v>
      </c>
      <c r="O49" s="1">
        <v>1</v>
      </c>
      <c r="P49" s="1">
        <v>1</v>
      </c>
      <c r="Q49" s="1">
        <v>2</v>
      </c>
      <c r="S49" s="1" t="s">
        <v>197</v>
      </c>
      <c r="T49" s="1">
        <v>9</v>
      </c>
      <c r="U49" s="1" t="s">
        <v>44</v>
      </c>
      <c r="V49" s="1" t="s">
        <v>61</v>
      </c>
      <c r="W49" s="1" t="s">
        <v>46</v>
      </c>
      <c r="X49" s="1">
        <v>2</v>
      </c>
      <c r="Y49" s="1" t="s">
        <v>47</v>
      </c>
      <c r="Z49" s="1" t="s">
        <v>48</v>
      </c>
      <c r="AA49" s="1" t="s">
        <v>63</v>
      </c>
      <c r="AB49" s="1" t="s">
        <v>50</v>
      </c>
      <c r="AG49" s="1" t="s">
        <v>71</v>
      </c>
      <c r="AI49" s="1" t="s">
        <v>52</v>
      </c>
      <c r="AJ49" s="1" t="s">
        <v>64</v>
      </c>
      <c r="AK49" s="1" t="s">
        <v>54</v>
      </c>
      <c r="AL49" s="1" t="s">
        <v>55</v>
      </c>
    </row>
    <row r="50" spans="1:75" ht="13">
      <c r="A50" s="1" t="s">
        <v>38</v>
      </c>
      <c r="AM50" s="1" t="s">
        <v>41</v>
      </c>
      <c r="AN50" s="1" t="s">
        <v>67</v>
      </c>
      <c r="AO50" s="1" t="s">
        <v>57</v>
      </c>
      <c r="AP50" s="1" t="s">
        <v>57</v>
      </c>
      <c r="AQ50" s="1" t="s">
        <v>39</v>
      </c>
      <c r="AR50" s="1" t="s">
        <v>42</v>
      </c>
      <c r="AS50" s="1">
        <v>1</v>
      </c>
      <c r="AT50" s="1">
        <v>5</v>
      </c>
      <c r="AU50" s="1">
        <v>3</v>
      </c>
      <c r="AV50" s="1">
        <v>1</v>
      </c>
      <c r="AW50" s="1">
        <v>2</v>
      </c>
      <c r="AX50" s="1">
        <v>1</v>
      </c>
      <c r="AY50" s="1">
        <v>3</v>
      </c>
      <c r="AZ50" s="1">
        <v>1</v>
      </c>
      <c r="BA50" s="1">
        <v>1</v>
      </c>
      <c r="BB50" s="1">
        <v>1</v>
      </c>
      <c r="BD50" s="1" t="s">
        <v>198</v>
      </c>
      <c r="BE50" s="1">
        <v>4</v>
      </c>
      <c r="BF50" s="1" t="s">
        <v>44</v>
      </c>
      <c r="BG50" s="1" t="s">
        <v>92</v>
      </c>
      <c r="BH50" s="1" t="s">
        <v>93</v>
      </c>
      <c r="BI50" s="1">
        <v>2</v>
      </c>
      <c r="BJ50" s="1" t="s">
        <v>47</v>
      </c>
      <c r="BK50" s="1" t="s">
        <v>70</v>
      </c>
      <c r="BL50" s="1" t="s">
        <v>94</v>
      </c>
      <c r="BM50" s="1" t="s">
        <v>86</v>
      </c>
      <c r="BN50" s="1" t="s">
        <v>199</v>
      </c>
      <c r="BO50" s="1" t="s">
        <v>88</v>
      </c>
      <c r="BP50" s="1" t="s">
        <v>161</v>
      </c>
      <c r="BT50" s="1" t="s">
        <v>52</v>
      </c>
      <c r="BU50" s="1" t="s">
        <v>53</v>
      </c>
      <c r="BV50" s="1" t="s">
        <v>65</v>
      </c>
      <c r="BW50" s="1" t="s">
        <v>77</v>
      </c>
    </row>
    <row r="51" spans="1:75" ht="13">
      <c r="A51" s="1" t="s">
        <v>56</v>
      </c>
      <c r="B51" s="1" t="s">
        <v>39</v>
      </c>
      <c r="C51" s="1" t="s">
        <v>41</v>
      </c>
      <c r="D51" s="1" t="s">
        <v>41</v>
      </c>
      <c r="E51" s="1" t="s">
        <v>67</v>
      </c>
      <c r="F51" s="1" t="s">
        <v>41</v>
      </c>
      <c r="G51" s="1" t="s">
        <v>42</v>
      </c>
      <c r="H51" s="1">
        <v>4</v>
      </c>
      <c r="I51" s="1">
        <v>5</v>
      </c>
      <c r="J51" s="1">
        <v>5</v>
      </c>
      <c r="K51" s="1">
        <v>4</v>
      </c>
      <c r="L51" s="1">
        <v>4</v>
      </c>
      <c r="M51" s="1">
        <v>4</v>
      </c>
      <c r="N51" s="1">
        <v>1</v>
      </c>
      <c r="O51" s="1">
        <v>1</v>
      </c>
      <c r="P51" s="1">
        <v>1</v>
      </c>
      <c r="Q51" s="1">
        <v>1</v>
      </c>
      <c r="S51" s="1" t="s">
        <v>200</v>
      </c>
      <c r="T51" s="1">
        <v>7</v>
      </c>
      <c r="U51" s="1" t="s">
        <v>44</v>
      </c>
      <c r="V51" s="1" t="s">
        <v>92</v>
      </c>
      <c r="W51" s="1" t="s">
        <v>46</v>
      </c>
      <c r="X51" s="1">
        <v>3</v>
      </c>
      <c r="Y51" s="1" t="s">
        <v>47</v>
      </c>
      <c r="Z51" s="1" t="s">
        <v>48</v>
      </c>
      <c r="AA51" s="1" t="s">
        <v>63</v>
      </c>
      <c r="AB51" s="1" t="s">
        <v>50</v>
      </c>
      <c r="AG51" s="1" t="s">
        <v>71</v>
      </c>
      <c r="AI51" s="1" t="s">
        <v>52</v>
      </c>
      <c r="AJ51" s="1" t="s">
        <v>64</v>
      </c>
      <c r="AK51" s="1" t="s">
        <v>54</v>
      </c>
      <c r="AL51" s="1" t="s">
        <v>55</v>
      </c>
    </row>
    <row r="52" spans="1:75" ht="13">
      <c r="A52" s="1" t="s">
        <v>56</v>
      </c>
      <c r="B52" s="1" t="s">
        <v>41</v>
      </c>
      <c r="C52" s="1" t="s">
        <v>40</v>
      </c>
      <c r="D52" s="1" t="s">
        <v>41</v>
      </c>
      <c r="E52" s="1" t="s">
        <v>41</v>
      </c>
      <c r="F52" s="1" t="s">
        <v>41</v>
      </c>
      <c r="G52" s="1" t="s">
        <v>42</v>
      </c>
      <c r="H52" s="1">
        <v>3</v>
      </c>
      <c r="I52" s="1">
        <v>4</v>
      </c>
      <c r="J52" s="1">
        <v>3</v>
      </c>
      <c r="K52" s="1">
        <v>1</v>
      </c>
      <c r="L52" s="1">
        <v>2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S52" s="1" t="s">
        <v>201</v>
      </c>
      <c r="T52" s="1">
        <v>6</v>
      </c>
      <c r="U52" s="1" t="s">
        <v>44</v>
      </c>
      <c r="V52" s="1" t="s">
        <v>61</v>
      </c>
      <c r="W52" s="1" t="s">
        <v>46</v>
      </c>
      <c r="X52" s="1">
        <v>2</v>
      </c>
      <c r="Y52" s="1" t="s">
        <v>47</v>
      </c>
      <c r="Z52" s="1" t="s">
        <v>70</v>
      </c>
      <c r="AA52" s="1" t="s">
        <v>63</v>
      </c>
      <c r="AB52" s="1" t="s">
        <v>50</v>
      </c>
      <c r="AG52" s="1" t="s">
        <v>71</v>
      </c>
      <c r="AI52" s="1" t="s">
        <v>52</v>
      </c>
      <c r="AJ52" s="1" t="s">
        <v>53</v>
      </c>
      <c r="AK52" s="1" t="s">
        <v>65</v>
      </c>
      <c r="AL52" s="1" t="s">
        <v>55</v>
      </c>
    </row>
    <row r="53" spans="1:75" ht="13">
      <c r="A53" s="1" t="s">
        <v>56</v>
      </c>
      <c r="B53" s="1" t="s">
        <v>41</v>
      </c>
      <c r="C53" s="1" t="s">
        <v>40</v>
      </c>
      <c r="D53" s="1" t="s">
        <v>39</v>
      </c>
      <c r="E53" s="1" t="s">
        <v>41</v>
      </c>
      <c r="F53" s="1" t="s">
        <v>39</v>
      </c>
      <c r="G53" s="1" t="s">
        <v>117</v>
      </c>
      <c r="H53" s="1">
        <v>2</v>
      </c>
      <c r="I53" s="1">
        <v>5</v>
      </c>
      <c r="J53" s="1">
        <v>3</v>
      </c>
      <c r="K53" s="1">
        <v>5</v>
      </c>
      <c r="L53" s="1">
        <v>1</v>
      </c>
      <c r="M53" s="1">
        <v>3</v>
      </c>
      <c r="N53" s="1">
        <v>1</v>
      </c>
      <c r="O53" s="1">
        <v>1</v>
      </c>
      <c r="P53" s="1">
        <v>1</v>
      </c>
      <c r="Q53" s="1">
        <v>1</v>
      </c>
      <c r="S53" s="1" t="s">
        <v>202</v>
      </c>
      <c r="T53" s="1">
        <v>8</v>
      </c>
      <c r="U53" s="1" t="s">
        <v>44</v>
      </c>
      <c r="V53" s="1" t="s">
        <v>45</v>
      </c>
      <c r="W53" s="1" t="s">
        <v>46</v>
      </c>
      <c r="X53" s="1">
        <v>3</v>
      </c>
      <c r="Y53" s="1" t="s">
        <v>47</v>
      </c>
      <c r="Z53" s="1" t="s">
        <v>74</v>
      </c>
      <c r="AA53" s="1" t="s">
        <v>49</v>
      </c>
      <c r="AB53" s="1" t="s">
        <v>50</v>
      </c>
      <c r="AG53" s="1" t="s">
        <v>76</v>
      </c>
      <c r="AI53" s="1" t="s">
        <v>162</v>
      </c>
      <c r="AJ53" s="1" t="s">
        <v>53</v>
      </c>
      <c r="AK53" s="1" t="s">
        <v>54</v>
      </c>
      <c r="AL53" s="1" t="s">
        <v>77</v>
      </c>
    </row>
    <row r="54" spans="1:75" ht="13">
      <c r="A54" s="1" t="s">
        <v>56</v>
      </c>
      <c r="B54" s="1" t="s">
        <v>41</v>
      </c>
      <c r="C54" s="1" t="s">
        <v>67</v>
      </c>
      <c r="D54" s="1" t="s">
        <v>67</v>
      </c>
      <c r="E54" s="1" t="s">
        <v>67</v>
      </c>
      <c r="F54" s="1" t="s">
        <v>39</v>
      </c>
      <c r="G54" s="1" t="s">
        <v>42</v>
      </c>
      <c r="H54" s="1">
        <v>2</v>
      </c>
      <c r="I54" s="1">
        <v>5</v>
      </c>
      <c r="J54" s="1">
        <v>3</v>
      </c>
      <c r="K54" s="1">
        <v>3</v>
      </c>
      <c r="L54" s="1">
        <v>2</v>
      </c>
      <c r="M54" s="1">
        <v>1</v>
      </c>
      <c r="N54" s="1">
        <v>1</v>
      </c>
      <c r="O54" s="1">
        <v>1</v>
      </c>
      <c r="P54" s="1">
        <v>1</v>
      </c>
      <c r="Q54" s="1">
        <v>1</v>
      </c>
      <c r="S54" s="1" t="s">
        <v>203</v>
      </c>
      <c r="T54" s="1">
        <v>8</v>
      </c>
      <c r="U54" s="2" t="s">
        <v>82</v>
      </c>
      <c r="V54" s="1" t="s">
        <v>92</v>
      </c>
      <c r="W54" s="1" t="s">
        <v>46</v>
      </c>
      <c r="X54" s="1">
        <v>3</v>
      </c>
      <c r="Y54" s="1" t="s">
        <v>62</v>
      </c>
      <c r="Z54" s="1" t="s">
        <v>48</v>
      </c>
      <c r="AA54" s="1" t="s">
        <v>158</v>
      </c>
      <c r="AB54" s="1" t="s">
        <v>86</v>
      </c>
      <c r="AC54" s="1" t="s">
        <v>87</v>
      </c>
      <c r="AD54" s="1" t="s">
        <v>88</v>
      </c>
      <c r="AE54" s="1" t="s">
        <v>161</v>
      </c>
      <c r="AI54" s="1" t="s">
        <v>52</v>
      </c>
      <c r="AJ54" s="1" t="s">
        <v>53</v>
      </c>
      <c r="AK54" s="1" t="s">
        <v>54</v>
      </c>
      <c r="AL54" s="1" t="s">
        <v>77</v>
      </c>
    </row>
    <row r="55" spans="1:75" ht="13">
      <c r="A55" s="1" t="s">
        <v>38</v>
      </c>
      <c r="AM55" s="1" t="s">
        <v>39</v>
      </c>
      <c r="AN55" s="1" t="s">
        <v>41</v>
      </c>
      <c r="AO55" s="1" t="s">
        <v>41</v>
      </c>
      <c r="AP55" s="1" t="s">
        <v>39</v>
      </c>
      <c r="AQ55" s="1" t="s">
        <v>41</v>
      </c>
      <c r="AR55" s="1" t="s">
        <v>42</v>
      </c>
      <c r="AS55" s="1">
        <v>2</v>
      </c>
      <c r="AT55" s="1">
        <v>4</v>
      </c>
      <c r="AU55" s="1">
        <v>5</v>
      </c>
      <c r="BD55" s="1" t="s">
        <v>204</v>
      </c>
      <c r="BE55" s="1">
        <v>7</v>
      </c>
      <c r="BF55" s="1" t="s">
        <v>44</v>
      </c>
      <c r="BG55" s="1" t="s">
        <v>61</v>
      </c>
      <c r="BH55" s="1" t="s">
        <v>46</v>
      </c>
      <c r="BI55" s="1">
        <v>3</v>
      </c>
      <c r="BJ55" s="1" t="s">
        <v>47</v>
      </c>
      <c r="BK55" s="1" t="s">
        <v>74</v>
      </c>
      <c r="BL55" s="1" t="s">
        <v>63</v>
      </c>
      <c r="BM55" s="1" t="s">
        <v>75</v>
      </c>
      <c r="BR55" s="1" t="s">
        <v>51</v>
      </c>
      <c r="BT55" s="1" t="s">
        <v>154</v>
      </c>
      <c r="BU55" s="1" t="s">
        <v>53</v>
      </c>
      <c r="BV55" s="1" t="s">
        <v>54</v>
      </c>
      <c r="BW55" s="1" t="s">
        <v>66</v>
      </c>
    </row>
    <row r="56" spans="1:75" ht="13">
      <c r="A56" s="1" t="s">
        <v>56</v>
      </c>
      <c r="B56" s="1" t="s">
        <v>39</v>
      </c>
      <c r="C56" s="1" t="s">
        <v>40</v>
      </c>
      <c r="D56" s="1" t="s">
        <v>40</v>
      </c>
      <c r="E56" s="1" t="s">
        <v>40</v>
      </c>
      <c r="F56" s="1" t="s">
        <v>41</v>
      </c>
      <c r="G56" s="1" t="s">
        <v>42</v>
      </c>
      <c r="H56" s="1">
        <v>4</v>
      </c>
      <c r="I56" s="1">
        <v>5</v>
      </c>
      <c r="J56" s="1">
        <v>4</v>
      </c>
      <c r="K56" s="1">
        <v>1</v>
      </c>
      <c r="L56" s="1">
        <v>2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S56" s="1" t="s">
        <v>205</v>
      </c>
      <c r="T56" s="1">
        <v>8</v>
      </c>
      <c r="U56" s="1" t="s">
        <v>91</v>
      </c>
      <c r="V56" s="1" t="s">
        <v>45</v>
      </c>
      <c r="W56" s="1" t="s">
        <v>93</v>
      </c>
      <c r="X56" s="1">
        <v>5</v>
      </c>
      <c r="Y56" s="1" t="s">
        <v>62</v>
      </c>
      <c r="Z56" s="1" t="s">
        <v>48</v>
      </c>
      <c r="AA56" s="1" t="s">
        <v>175</v>
      </c>
      <c r="AB56" s="1" t="s">
        <v>86</v>
      </c>
      <c r="AC56" s="1" t="s">
        <v>206</v>
      </c>
      <c r="AD56" s="1" t="s">
        <v>207</v>
      </c>
      <c r="AE56" s="1" t="s">
        <v>208</v>
      </c>
      <c r="AI56" s="1" t="s">
        <v>52</v>
      </c>
      <c r="AJ56" s="1" t="s">
        <v>53</v>
      </c>
      <c r="AK56" s="1" t="s">
        <v>65</v>
      </c>
      <c r="AL56" s="1" t="s">
        <v>66</v>
      </c>
    </row>
    <row r="57" spans="1:75" ht="13">
      <c r="A57" s="1" t="s">
        <v>56</v>
      </c>
      <c r="B57" s="1" t="s">
        <v>41</v>
      </c>
      <c r="C57" s="1" t="s">
        <v>67</v>
      </c>
      <c r="D57" s="1" t="s">
        <v>40</v>
      </c>
      <c r="E57" s="1" t="s">
        <v>40</v>
      </c>
      <c r="F57" s="1" t="s">
        <v>41</v>
      </c>
      <c r="G57" s="1" t="s">
        <v>68</v>
      </c>
      <c r="H57" s="1">
        <v>5</v>
      </c>
      <c r="I57" s="1">
        <v>1</v>
      </c>
      <c r="J57" s="1">
        <v>1</v>
      </c>
      <c r="K57" s="1">
        <v>1</v>
      </c>
      <c r="L57" s="1">
        <v>5</v>
      </c>
      <c r="M57" s="1">
        <v>1</v>
      </c>
      <c r="N57" s="1">
        <v>1</v>
      </c>
      <c r="O57" s="1">
        <v>1</v>
      </c>
      <c r="P57" s="1">
        <v>1</v>
      </c>
      <c r="Q57" s="1">
        <v>1</v>
      </c>
      <c r="R57" s="1" t="s">
        <v>209</v>
      </c>
      <c r="S57" s="1" t="s">
        <v>210</v>
      </c>
      <c r="T57" s="1">
        <v>7</v>
      </c>
      <c r="U57" s="1" t="s">
        <v>44</v>
      </c>
      <c r="V57" s="1" t="s">
        <v>92</v>
      </c>
      <c r="W57" s="1" t="s">
        <v>46</v>
      </c>
      <c r="X57" s="1">
        <v>4</v>
      </c>
      <c r="Y57" s="1" t="s">
        <v>47</v>
      </c>
      <c r="Z57" s="1" t="s">
        <v>48</v>
      </c>
      <c r="AA57" s="1" t="s">
        <v>63</v>
      </c>
      <c r="AB57" s="1" t="s">
        <v>50</v>
      </c>
      <c r="AG57" s="1" t="s">
        <v>134</v>
      </c>
      <c r="AI57" s="1" t="s">
        <v>211</v>
      </c>
      <c r="AJ57" s="1" t="s">
        <v>212</v>
      </c>
      <c r="AK57" s="1" t="s">
        <v>163</v>
      </c>
      <c r="AL57" s="1" t="s">
        <v>55</v>
      </c>
    </row>
    <row r="58" spans="1:75" ht="13">
      <c r="A58" s="1" t="s">
        <v>38</v>
      </c>
      <c r="AM58" s="1" t="s">
        <v>39</v>
      </c>
      <c r="AN58" s="1" t="s">
        <v>40</v>
      </c>
      <c r="AO58" s="1" t="s">
        <v>57</v>
      </c>
      <c r="AP58" s="1" t="s">
        <v>57</v>
      </c>
      <c r="AQ58" s="1" t="s">
        <v>39</v>
      </c>
      <c r="AR58" s="1" t="s">
        <v>42</v>
      </c>
      <c r="AS58" s="1">
        <v>2</v>
      </c>
      <c r="AT58" s="1">
        <v>5</v>
      </c>
      <c r="AU58" s="1">
        <v>5</v>
      </c>
      <c r="AV58" s="1">
        <v>1</v>
      </c>
      <c r="AW58" s="1">
        <v>2</v>
      </c>
      <c r="AX58" s="1">
        <v>1</v>
      </c>
      <c r="AY58" s="1">
        <v>1</v>
      </c>
      <c r="AZ58" s="1">
        <v>1</v>
      </c>
      <c r="BA58" s="1">
        <v>1</v>
      </c>
      <c r="BB58" s="1">
        <v>1</v>
      </c>
      <c r="BD58" s="1" t="s">
        <v>213</v>
      </c>
      <c r="BE58" s="1">
        <v>8</v>
      </c>
      <c r="BF58" s="1" t="s">
        <v>44</v>
      </c>
      <c r="BG58" s="1" t="s">
        <v>45</v>
      </c>
      <c r="BH58" s="1" t="s">
        <v>46</v>
      </c>
      <c r="BI58" s="1">
        <v>4</v>
      </c>
      <c r="BJ58" s="1" t="s">
        <v>62</v>
      </c>
      <c r="BK58" s="1" t="s">
        <v>48</v>
      </c>
      <c r="BL58" s="1" t="s">
        <v>214</v>
      </c>
      <c r="BM58" s="1" t="s">
        <v>86</v>
      </c>
      <c r="BN58" s="1" t="s">
        <v>102</v>
      </c>
      <c r="BO58" s="1" t="s">
        <v>88</v>
      </c>
      <c r="BP58" s="1" t="s">
        <v>173</v>
      </c>
      <c r="BQ58" s="1" t="s">
        <v>215</v>
      </c>
      <c r="BT58" s="1" t="s">
        <v>52</v>
      </c>
      <c r="BU58" s="1" t="s">
        <v>53</v>
      </c>
      <c r="BV58" s="1" t="s">
        <v>65</v>
      </c>
      <c r="BW58" s="1" t="s">
        <v>77</v>
      </c>
    </row>
    <row r="59" spans="1:75" ht="13">
      <c r="A59" s="1" t="s">
        <v>56</v>
      </c>
      <c r="B59" s="1" t="s">
        <v>41</v>
      </c>
      <c r="C59" s="1" t="s">
        <v>40</v>
      </c>
      <c r="D59" s="1" t="s">
        <v>67</v>
      </c>
      <c r="E59" s="1" t="s">
        <v>67</v>
      </c>
      <c r="F59" s="1" t="s">
        <v>41</v>
      </c>
      <c r="G59" s="1" t="s">
        <v>42</v>
      </c>
      <c r="H59" s="1">
        <v>4</v>
      </c>
      <c r="I59" s="1">
        <v>5</v>
      </c>
      <c r="J59" s="1">
        <v>4</v>
      </c>
      <c r="K59" s="1">
        <v>1</v>
      </c>
      <c r="L59" s="1">
        <v>5</v>
      </c>
      <c r="M59" s="1">
        <v>1</v>
      </c>
      <c r="N59" s="1">
        <v>1</v>
      </c>
      <c r="O59" s="1">
        <v>1</v>
      </c>
      <c r="P59" s="1">
        <v>1</v>
      </c>
      <c r="Q59" s="1">
        <v>1</v>
      </c>
      <c r="S59" s="1" t="s">
        <v>216</v>
      </c>
      <c r="T59" s="1">
        <v>7</v>
      </c>
      <c r="U59" s="2" t="s">
        <v>82</v>
      </c>
      <c r="V59" s="1" t="s">
        <v>61</v>
      </c>
      <c r="W59" s="1" t="s">
        <v>46</v>
      </c>
      <c r="X59" s="1">
        <v>4</v>
      </c>
      <c r="Y59" s="1" t="s">
        <v>62</v>
      </c>
      <c r="Z59" s="1" t="s">
        <v>48</v>
      </c>
      <c r="AA59" s="1" t="s">
        <v>94</v>
      </c>
      <c r="AB59" s="1" t="s">
        <v>86</v>
      </c>
      <c r="AC59" s="1" t="s">
        <v>217</v>
      </c>
      <c r="AD59" s="1" t="s">
        <v>88</v>
      </c>
      <c r="AE59" s="1" t="s">
        <v>176</v>
      </c>
      <c r="AI59" s="1" t="s">
        <v>52</v>
      </c>
      <c r="AJ59" s="1" t="s">
        <v>53</v>
      </c>
      <c r="AK59" s="1" t="s">
        <v>65</v>
      </c>
      <c r="AL59" s="1" t="s">
        <v>66</v>
      </c>
    </row>
    <row r="60" spans="1:75" ht="13">
      <c r="A60" s="1" t="s">
        <v>38</v>
      </c>
      <c r="AM60" s="1" t="s">
        <v>39</v>
      </c>
      <c r="AN60" s="1" t="s">
        <v>67</v>
      </c>
      <c r="AO60" s="1" t="s">
        <v>57</v>
      </c>
      <c r="AP60" s="1" t="s">
        <v>57</v>
      </c>
      <c r="AQ60" s="1" t="s">
        <v>57</v>
      </c>
      <c r="AR60" s="1" t="s">
        <v>58</v>
      </c>
      <c r="AT60" s="1">
        <v>3</v>
      </c>
      <c r="AW60" s="1">
        <v>3</v>
      </c>
      <c r="BD60" s="1" t="s">
        <v>218</v>
      </c>
      <c r="BE60" s="1">
        <v>6</v>
      </c>
      <c r="BF60" s="1" t="s">
        <v>44</v>
      </c>
      <c r="BG60" s="1" t="s">
        <v>61</v>
      </c>
      <c r="BH60" s="1" t="s">
        <v>46</v>
      </c>
      <c r="BI60" s="1">
        <v>3</v>
      </c>
      <c r="BJ60" s="1" t="s">
        <v>47</v>
      </c>
      <c r="BK60" s="1" t="s">
        <v>48</v>
      </c>
      <c r="BL60" s="1" t="s">
        <v>63</v>
      </c>
      <c r="BM60" s="1" t="s">
        <v>50</v>
      </c>
      <c r="BR60" s="1" t="s">
        <v>71</v>
      </c>
      <c r="BT60" s="1" t="s">
        <v>184</v>
      </c>
      <c r="BU60" s="1" t="s">
        <v>53</v>
      </c>
      <c r="BV60" s="1" t="s">
        <v>65</v>
      </c>
      <c r="BW60" s="1" t="s">
        <v>66</v>
      </c>
    </row>
    <row r="61" spans="1:75" ht="13">
      <c r="A61" s="1" t="s">
        <v>56</v>
      </c>
      <c r="B61" s="1" t="s">
        <v>39</v>
      </c>
      <c r="C61" s="1" t="s">
        <v>57</v>
      </c>
      <c r="D61" s="1" t="s">
        <v>57</v>
      </c>
      <c r="E61" s="1" t="s">
        <v>57</v>
      </c>
      <c r="F61" s="1" t="s">
        <v>39</v>
      </c>
      <c r="G61" s="1" t="s">
        <v>117</v>
      </c>
      <c r="H61" s="1">
        <v>2</v>
      </c>
      <c r="I61" s="1">
        <v>5</v>
      </c>
      <c r="J61" s="1">
        <v>5</v>
      </c>
      <c r="K61" s="1">
        <v>1</v>
      </c>
      <c r="L61" s="1">
        <v>3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S61" s="1" t="s">
        <v>219</v>
      </c>
      <c r="T61" s="1">
        <v>8</v>
      </c>
      <c r="U61" s="1" t="s">
        <v>91</v>
      </c>
      <c r="V61" s="1" t="s">
        <v>61</v>
      </c>
      <c r="W61" s="1" t="s">
        <v>46</v>
      </c>
      <c r="X61" s="1">
        <v>3</v>
      </c>
      <c r="Y61" s="1" t="s">
        <v>62</v>
      </c>
      <c r="Z61" s="1" t="s">
        <v>74</v>
      </c>
      <c r="AA61" s="1" t="s">
        <v>94</v>
      </c>
      <c r="AB61" s="1" t="s">
        <v>86</v>
      </c>
      <c r="AC61" s="1" t="s">
        <v>95</v>
      </c>
      <c r="AD61" s="1" t="s">
        <v>88</v>
      </c>
      <c r="AE61" s="1" t="s">
        <v>220</v>
      </c>
      <c r="AI61" s="1" t="s">
        <v>52</v>
      </c>
      <c r="AJ61" s="1" t="s">
        <v>53</v>
      </c>
      <c r="AK61" s="1" t="s">
        <v>65</v>
      </c>
      <c r="AL61" s="1" t="s">
        <v>55</v>
      </c>
    </row>
    <row r="62" spans="1:75" ht="13">
      <c r="A62" s="1" t="s">
        <v>38</v>
      </c>
      <c r="AM62" s="1" t="s">
        <v>41</v>
      </c>
      <c r="AN62" s="1" t="s">
        <v>41</v>
      </c>
      <c r="AO62" s="1" t="s">
        <v>41</v>
      </c>
      <c r="AP62" s="1" t="s">
        <v>41</v>
      </c>
      <c r="AQ62" s="1" t="s">
        <v>40</v>
      </c>
      <c r="AR62" s="1" t="s">
        <v>42</v>
      </c>
      <c r="AS62" s="1">
        <v>1</v>
      </c>
      <c r="AT62" s="1">
        <v>5</v>
      </c>
      <c r="AU62" s="1">
        <v>5</v>
      </c>
      <c r="AV62" s="1">
        <v>1</v>
      </c>
      <c r="AW62" s="1">
        <v>2</v>
      </c>
      <c r="AX62" s="1">
        <v>1</v>
      </c>
      <c r="AY62" s="1">
        <v>2</v>
      </c>
      <c r="AZ62" s="1">
        <v>1</v>
      </c>
      <c r="BA62" s="1">
        <v>1</v>
      </c>
      <c r="BB62" s="1">
        <v>1</v>
      </c>
      <c r="BD62" s="1" t="s">
        <v>221</v>
      </c>
      <c r="BE62" s="1">
        <v>8</v>
      </c>
      <c r="BF62" s="1" t="s">
        <v>44</v>
      </c>
      <c r="BG62" s="1" t="s">
        <v>61</v>
      </c>
      <c r="BH62" s="1" t="s">
        <v>46</v>
      </c>
      <c r="BI62" s="1">
        <v>3</v>
      </c>
      <c r="BJ62" s="1" t="s">
        <v>62</v>
      </c>
      <c r="BK62" s="1" t="s">
        <v>48</v>
      </c>
      <c r="BL62" s="1" t="s">
        <v>63</v>
      </c>
      <c r="BM62" s="1" t="s">
        <v>86</v>
      </c>
      <c r="BN62" s="1" t="s">
        <v>145</v>
      </c>
      <c r="BO62" s="1" t="s">
        <v>88</v>
      </c>
      <c r="BP62" s="1" t="s">
        <v>176</v>
      </c>
      <c r="BT62" s="1" t="s">
        <v>109</v>
      </c>
      <c r="BU62" s="1" t="s">
        <v>53</v>
      </c>
      <c r="BV62" s="1" t="s">
        <v>65</v>
      </c>
      <c r="BW62" s="1" t="s">
        <v>66</v>
      </c>
    </row>
    <row r="63" spans="1:75" ht="13">
      <c r="A63" s="1" t="s">
        <v>56</v>
      </c>
      <c r="B63" s="1" t="s">
        <v>39</v>
      </c>
      <c r="C63" s="1" t="s">
        <v>40</v>
      </c>
      <c r="D63" s="1" t="s">
        <v>41</v>
      </c>
      <c r="E63" s="1" t="s">
        <v>40</v>
      </c>
      <c r="F63" s="1" t="s">
        <v>40</v>
      </c>
      <c r="G63" s="1" t="s">
        <v>42</v>
      </c>
      <c r="H63" s="1">
        <v>3</v>
      </c>
      <c r="I63" s="1">
        <v>3</v>
      </c>
      <c r="J63" s="1">
        <v>4</v>
      </c>
      <c r="K63" s="1">
        <v>1</v>
      </c>
      <c r="L63" s="1">
        <v>4</v>
      </c>
      <c r="M63" s="1">
        <v>1</v>
      </c>
      <c r="N63" s="1">
        <v>1</v>
      </c>
      <c r="O63" s="1">
        <v>1</v>
      </c>
      <c r="P63" s="1">
        <v>1</v>
      </c>
      <c r="Q63" s="1">
        <v>1</v>
      </c>
      <c r="S63" s="1" t="s">
        <v>222</v>
      </c>
      <c r="T63" s="1">
        <v>8</v>
      </c>
      <c r="U63" s="1" t="s">
        <v>44</v>
      </c>
      <c r="V63" s="1" t="s">
        <v>61</v>
      </c>
      <c r="W63" s="1" t="s">
        <v>46</v>
      </c>
      <c r="X63" s="1">
        <v>1</v>
      </c>
      <c r="Y63" s="1" t="s">
        <v>47</v>
      </c>
      <c r="Z63" s="1" t="s">
        <v>70</v>
      </c>
      <c r="AA63" s="1" t="s">
        <v>63</v>
      </c>
      <c r="AB63" s="1" t="s">
        <v>50</v>
      </c>
      <c r="AG63" s="1" t="s">
        <v>71</v>
      </c>
      <c r="AI63" s="1" t="s">
        <v>154</v>
      </c>
      <c r="AJ63" s="1" t="s">
        <v>64</v>
      </c>
      <c r="AK63" s="1" t="s">
        <v>54</v>
      </c>
      <c r="AL63" s="1" t="s">
        <v>66</v>
      </c>
    </row>
    <row r="64" spans="1:75" ht="13">
      <c r="A64" s="1" t="s">
        <v>56</v>
      </c>
      <c r="B64" s="1" t="s">
        <v>39</v>
      </c>
      <c r="C64" s="1" t="s">
        <v>40</v>
      </c>
      <c r="D64" s="1" t="s">
        <v>40</v>
      </c>
      <c r="E64" s="1" t="s">
        <v>40</v>
      </c>
      <c r="F64" s="1" t="s">
        <v>39</v>
      </c>
      <c r="G64" s="1" t="s">
        <v>42</v>
      </c>
      <c r="H64" s="1">
        <v>3</v>
      </c>
      <c r="I64" s="1">
        <v>5</v>
      </c>
      <c r="J64" s="1">
        <v>1</v>
      </c>
      <c r="K64" s="1">
        <v>1</v>
      </c>
      <c r="L64" s="1">
        <v>5</v>
      </c>
      <c r="M64" s="1">
        <v>1</v>
      </c>
      <c r="N64" s="1">
        <v>1</v>
      </c>
      <c r="O64" s="1">
        <v>1</v>
      </c>
      <c r="P64" s="1">
        <v>1</v>
      </c>
      <c r="Q64" s="1">
        <v>1</v>
      </c>
      <c r="S64" s="1" t="s">
        <v>223</v>
      </c>
      <c r="T64" s="1">
        <v>10</v>
      </c>
      <c r="U64" s="2" t="s">
        <v>82</v>
      </c>
      <c r="V64" s="1" t="s">
        <v>61</v>
      </c>
      <c r="W64" s="1" t="s">
        <v>46</v>
      </c>
      <c r="X64" s="1">
        <v>3</v>
      </c>
      <c r="Y64" s="1" t="s">
        <v>62</v>
      </c>
      <c r="Z64" s="1" t="s">
        <v>48</v>
      </c>
      <c r="AA64" s="1" t="s">
        <v>63</v>
      </c>
      <c r="AB64" s="1" t="s">
        <v>86</v>
      </c>
      <c r="AC64" s="1" t="s">
        <v>107</v>
      </c>
      <c r="AD64" s="1" t="s">
        <v>88</v>
      </c>
      <c r="AE64" s="1" t="s">
        <v>224</v>
      </c>
      <c r="AI64" s="1" t="s">
        <v>109</v>
      </c>
      <c r="AJ64" s="1" t="s">
        <v>53</v>
      </c>
      <c r="AK64" s="1" t="s">
        <v>65</v>
      </c>
      <c r="AL64" s="1" t="s">
        <v>66</v>
      </c>
    </row>
    <row r="65" spans="1:75" ht="13">
      <c r="A65" s="1" t="s">
        <v>56</v>
      </c>
      <c r="B65" s="1" t="s">
        <v>39</v>
      </c>
      <c r="C65" s="1" t="s">
        <v>40</v>
      </c>
      <c r="D65" s="1" t="s">
        <v>67</v>
      </c>
      <c r="E65" s="1" t="s">
        <v>67</v>
      </c>
      <c r="F65" s="1" t="s">
        <v>41</v>
      </c>
      <c r="G65" s="1" t="s">
        <v>42</v>
      </c>
      <c r="H65" s="1">
        <v>5</v>
      </c>
      <c r="I65" s="1">
        <v>5</v>
      </c>
      <c r="J65" s="1">
        <v>4</v>
      </c>
      <c r="K65" s="1">
        <v>1</v>
      </c>
      <c r="L65" s="1">
        <v>2</v>
      </c>
      <c r="M65" s="1">
        <v>3</v>
      </c>
      <c r="N65" s="1">
        <v>1</v>
      </c>
      <c r="O65" s="1">
        <v>2</v>
      </c>
      <c r="P65" s="1">
        <v>1</v>
      </c>
      <c r="Q65" s="1">
        <v>1</v>
      </c>
      <c r="R65" s="1" t="s">
        <v>59</v>
      </c>
      <c r="S65" s="1" t="s">
        <v>225</v>
      </c>
      <c r="T65" s="1">
        <v>8</v>
      </c>
      <c r="U65" s="1" t="s">
        <v>91</v>
      </c>
      <c r="V65" s="1" t="s">
        <v>45</v>
      </c>
      <c r="W65" s="1" t="s">
        <v>46</v>
      </c>
      <c r="X65" s="1">
        <v>4</v>
      </c>
      <c r="Y65" s="1" t="s">
        <v>62</v>
      </c>
      <c r="Z65" s="1" t="s">
        <v>48</v>
      </c>
      <c r="AA65" s="1" t="s">
        <v>226</v>
      </c>
      <c r="AB65" s="1" t="s">
        <v>86</v>
      </c>
      <c r="AC65" s="1" t="s">
        <v>227</v>
      </c>
      <c r="AD65" s="1" t="s">
        <v>88</v>
      </c>
      <c r="AE65" s="1" t="s">
        <v>228</v>
      </c>
      <c r="AI65" s="1" t="s">
        <v>52</v>
      </c>
      <c r="AJ65" s="1" t="s">
        <v>64</v>
      </c>
      <c r="AK65" s="1" t="s">
        <v>54</v>
      </c>
      <c r="AL65" s="1" t="s">
        <v>66</v>
      </c>
    </row>
    <row r="66" spans="1:75" ht="13">
      <c r="A66" s="1" t="s">
        <v>38</v>
      </c>
      <c r="AM66" s="1" t="s">
        <v>39</v>
      </c>
      <c r="AN66" s="1" t="s">
        <v>39</v>
      </c>
      <c r="AO66" s="1" t="s">
        <v>40</v>
      </c>
      <c r="AP66" s="1" t="s">
        <v>41</v>
      </c>
      <c r="AQ66" s="1" t="s">
        <v>40</v>
      </c>
      <c r="AR66" s="1" t="s">
        <v>156</v>
      </c>
      <c r="AS66" s="1">
        <v>1</v>
      </c>
      <c r="AT66" s="1">
        <v>4</v>
      </c>
      <c r="AU66" s="1">
        <v>4</v>
      </c>
      <c r="AV66" s="1">
        <v>1</v>
      </c>
      <c r="AW66" s="1">
        <v>5</v>
      </c>
      <c r="AX66" s="1">
        <v>1</v>
      </c>
      <c r="AY66" s="1">
        <v>1</v>
      </c>
      <c r="AZ66" s="1">
        <v>1</v>
      </c>
      <c r="BA66" s="1">
        <v>1</v>
      </c>
      <c r="BB66" s="1">
        <v>1</v>
      </c>
      <c r="BD66" s="1" t="s">
        <v>229</v>
      </c>
      <c r="BE66" s="1">
        <v>10</v>
      </c>
      <c r="BF66" s="1" t="s">
        <v>44</v>
      </c>
      <c r="BG66" s="1" t="s">
        <v>45</v>
      </c>
      <c r="BH66" s="1" t="s">
        <v>46</v>
      </c>
      <c r="BI66" s="1">
        <v>1</v>
      </c>
      <c r="BJ66" s="1" t="s">
        <v>62</v>
      </c>
      <c r="BK66" s="1" t="s">
        <v>70</v>
      </c>
      <c r="BL66" s="1" t="s">
        <v>94</v>
      </c>
      <c r="BM66" s="1" t="s">
        <v>50</v>
      </c>
      <c r="BR66" s="1" t="s">
        <v>76</v>
      </c>
      <c r="BT66" s="1" t="s">
        <v>184</v>
      </c>
      <c r="BU66" s="1" t="s">
        <v>53</v>
      </c>
      <c r="BV66" s="1" t="s">
        <v>65</v>
      </c>
      <c r="BW66" s="1" t="s">
        <v>66</v>
      </c>
    </row>
    <row r="67" spans="1:75" ht="13">
      <c r="A67" s="1" t="s">
        <v>38</v>
      </c>
      <c r="AM67" s="1" t="s">
        <v>41</v>
      </c>
      <c r="AN67" s="1" t="s">
        <v>41</v>
      </c>
      <c r="AO67" s="1" t="s">
        <v>40</v>
      </c>
      <c r="AP67" s="1" t="s">
        <v>40</v>
      </c>
      <c r="AQ67" s="1" t="s">
        <v>41</v>
      </c>
      <c r="AR67" s="1" t="s">
        <v>138</v>
      </c>
      <c r="AS67" s="1">
        <v>2</v>
      </c>
      <c r="AT67" s="1">
        <v>3</v>
      </c>
      <c r="AU67" s="1">
        <v>2</v>
      </c>
      <c r="AV67" s="1">
        <v>1</v>
      </c>
      <c r="AW67" s="1">
        <v>5</v>
      </c>
      <c r="AX67" s="1">
        <v>1</v>
      </c>
      <c r="AY67" s="1">
        <v>1</v>
      </c>
      <c r="AZ67" s="1">
        <v>1</v>
      </c>
      <c r="BA67" s="1">
        <v>1</v>
      </c>
      <c r="BB67" s="1">
        <v>1</v>
      </c>
      <c r="BD67" s="1" t="s">
        <v>230</v>
      </c>
      <c r="BE67" s="1">
        <v>4</v>
      </c>
      <c r="BF67" s="1" t="s">
        <v>44</v>
      </c>
      <c r="BG67" s="1" t="s">
        <v>61</v>
      </c>
      <c r="BH67" s="1" t="s">
        <v>93</v>
      </c>
      <c r="BI67" s="1">
        <v>3</v>
      </c>
      <c r="BJ67" s="1" t="s">
        <v>47</v>
      </c>
      <c r="BK67" s="1" t="s">
        <v>74</v>
      </c>
      <c r="BL67" s="1" t="s">
        <v>63</v>
      </c>
      <c r="BM67" s="1" t="s">
        <v>50</v>
      </c>
      <c r="BR67" s="1" t="s">
        <v>71</v>
      </c>
      <c r="BT67" s="1" t="s">
        <v>109</v>
      </c>
      <c r="BU67" s="1" t="s">
        <v>64</v>
      </c>
      <c r="BV67" s="1" t="s">
        <v>65</v>
      </c>
      <c r="BW67" s="1" t="s">
        <v>72</v>
      </c>
    </row>
    <row r="68" spans="1:75" ht="13">
      <c r="A68" s="1" t="s">
        <v>56</v>
      </c>
      <c r="B68" s="1" t="s">
        <v>41</v>
      </c>
      <c r="C68" s="1" t="s">
        <v>40</v>
      </c>
      <c r="D68" s="1" t="s">
        <v>40</v>
      </c>
      <c r="E68" s="1" t="s">
        <v>40</v>
      </c>
      <c r="F68" s="1" t="s">
        <v>67</v>
      </c>
      <c r="G68" s="1" t="s">
        <v>58</v>
      </c>
      <c r="H68" s="1">
        <v>3</v>
      </c>
      <c r="I68" s="1">
        <v>1</v>
      </c>
      <c r="J68" s="1">
        <v>3</v>
      </c>
      <c r="K68" s="1">
        <v>1</v>
      </c>
      <c r="L68" s="1">
        <v>2</v>
      </c>
      <c r="M68" s="1">
        <v>1</v>
      </c>
      <c r="N68" s="1">
        <v>1</v>
      </c>
      <c r="O68" s="1">
        <v>1</v>
      </c>
      <c r="P68" s="1">
        <v>1</v>
      </c>
      <c r="Q68" s="1">
        <v>1</v>
      </c>
      <c r="R68" s="1" t="s">
        <v>231</v>
      </c>
      <c r="S68" s="1" t="s">
        <v>232</v>
      </c>
      <c r="T68" s="1">
        <v>7</v>
      </c>
      <c r="U68" s="1" t="s">
        <v>44</v>
      </c>
      <c r="V68" s="1" t="s">
        <v>61</v>
      </c>
      <c r="W68" s="1" t="s">
        <v>46</v>
      </c>
      <c r="X68" s="1">
        <v>2</v>
      </c>
      <c r="Y68" s="1" t="s">
        <v>47</v>
      </c>
      <c r="Z68" s="1" t="s">
        <v>48</v>
      </c>
      <c r="AA68" s="1" t="s">
        <v>63</v>
      </c>
      <c r="AB68" s="1" t="s">
        <v>50</v>
      </c>
      <c r="AG68" s="1" t="s">
        <v>51</v>
      </c>
      <c r="AI68" s="1" t="s">
        <v>52</v>
      </c>
      <c r="AJ68" s="1" t="s">
        <v>64</v>
      </c>
      <c r="AK68" s="1" t="s">
        <v>54</v>
      </c>
      <c r="AL68" s="1" t="s">
        <v>77</v>
      </c>
    </row>
    <row r="69" spans="1:75" ht="13">
      <c r="A69" s="1" t="s">
        <v>38</v>
      </c>
      <c r="AM69" s="1" t="s">
        <v>39</v>
      </c>
      <c r="AN69" s="1" t="s">
        <v>40</v>
      </c>
      <c r="AO69" s="1" t="s">
        <v>40</v>
      </c>
      <c r="AP69" s="1" t="s">
        <v>41</v>
      </c>
      <c r="AQ69" s="1" t="s">
        <v>41</v>
      </c>
      <c r="AR69" s="1" t="s">
        <v>68</v>
      </c>
      <c r="AS69" s="1">
        <v>3</v>
      </c>
      <c r="AT69" s="1">
        <v>1</v>
      </c>
      <c r="AU69" s="1">
        <v>3</v>
      </c>
      <c r="AV69" s="1">
        <v>1</v>
      </c>
      <c r="AW69" s="1">
        <v>3</v>
      </c>
      <c r="AX69" s="1">
        <v>1</v>
      </c>
      <c r="AY69" s="1">
        <v>3</v>
      </c>
      <c r="AZ69" s="1">
        <v>1</v>
      </c>
      <c r="BA69" s="1">
        <v>1</v>
      </c>
      <c r="BB69" s="1">
        <v>1</v>
      </c>
      <c r="BD69" s="1" t="s">
        <v>233</v>
      </c>
      <c r="BE69" s="1">
        <v>8</v>
      </c>
      <c r="BF69" s="1" t="s">
        <v>44</v>
      </c>
      <c r="BG69" s="1" t="s">
        <v>61</v>
      </c>
      <c r="BH69" s="1" t="s">
        <v>46</v>
      </c>
      <c r="BI69" s="1">
        <v>3</v>
      </c>
      <c r="BJ69" s="1" t="s">
        <v>62</v>
      </c>
      <c r="BK69" s="1" t="s">
        <v>74</v>
      </c>
      <c r="BL69" s="1" t="s">
        <v>63</v>
      </c>
      <c r="BM69" s="1" t="s">
        <v>86</v>
      </c>
      <c r="BN69" s="1" t="s">
        <v>102</v>
      </c>
      <c r="BO69" s="1" t="s">
        <v>88</v>
      </c>
      <c r="BP69" s="1" t="s">
        <v>234</v>
      </c>
      <c r="BT69" s="1" t="s">
        <v>109</v>
      </c>
      <c r="BU69" s="1" t="s">
        <v>53</v>
      </c>
      <c r="BV69" s="1" t="s">
        <v>65</v>
      </c>
      <c r="BW69" s="1" t="s">
        <v>66</v>
      </c>
    </row>
    <row r="70" spans="1:75" ht="13">
      <c r="A70" s="1" t="s">
        <v>38</v>
      </c>
      <c r="AM70" s="1" t="s">
        <v>39</v>
      </c>
      <c r="AN70" s="1" t="s">
        <v>40</v>
      </c>
      <c r="AO70" s="1" t="s">
        <v>41</v>
      </c>
      <c r="AP70" s="1" t="s">
        <v>41</v>
      </c>
      <c r="AQ70" s="1" t="s">
        <v>39</v>
      </c>
      <c r="AR70" s="1" t="s">
        <v>99</v>
      </c>
      <c r="AS70" s="1">
        <v>1</v>
      </c>
      <c r="AT70" s="1">
        <v>5</v>
      </c>
      <c r="AU70" s="1">
        <v>5</v>
      </c>
      <c r="AV70" s="1">
        <v>1</v>
      </c>
      <c r="AW70" s="1">
        <v>3</v>
      </c>
      <c r="AX70" s="1">
        <v>1</v>
      </c>
      <c r="AY70" s="1">
        <v>1</v>
      </c>
      <c r="AZ70" s="1">
        <v>1</v>
      </c>
      <c r="BA70" s="1">
        <v>1</v>
      </c>
      <c r="BB70" s="1">
        <v>1</v>
      </c>
      <c r="BD70" s="1" t="s">
        <v>235</v>
      </c>
      <c r="BE70" s="1">
        <v>7</v>
      </c>
      <c r="BF70" s="1" t="s">
        <v>44</v>
      </c>
      <c r="BG70" s="1" t="s">
        <v>61</v>
      </c>
      <c r="BH70" s="1" t="s">
        <v>93</v>
      </c>
      <c r="BI70" s="1">
        <v>4</v>
      </c>
      <c r="BJ70" s="1" t="s">
        <v>62</v>
      </c>
      <c r="BK70" s="1" t="s">
        <v>48</v>
      </c>
      <c r="BL70" s="1" t="s">
        <v>175</v>
      </c>
      <c r="BM70" s="1" t="s">
        <v>75</v>
      </c>
      <c r="BR70" s="1" t="s">
        <v>51</v>
      </c>
      <c r="BT70" s="1" t="s">
        <v>184</v>
      </c>
      <c r="BU70" s="1" t="s">
        <v>53</v>
      </c>
      <c r="BV70" s="1" t="s">
        <v>54</v>
      </c>
      <c r="BW70" s="1" t="s">
        <v>66</v>
      </c>
    </row>
    <row r="71" spans="1:75" ht="13">
      <c r="A71" s="1" t="s">
        <v>56</v>
      </c>
      <c r="B71" s="1" t="s">
        <v>39</v>
      </c>
      <c r="C71" s="1" t="s">
        <v>57</v>
      </c>
      <c r="D71" s="1" t="s">
        <v>57</v>
      </c>
      <c r="E71" s="1" t="s">
        <v>57</v>
      </c>
      <c r="F71" s="1" t="s">
        <v>57</v>
      </c>
      <c r="G71" s="1" t="s">
        <v>99</v>
      </c>
      <c r="H71" s="1">
        <v>2</v>
      </c>
      <c r="I71" s="1">
        <v>1</v>
      </c>
      <c r="J71" s="1">
        <v>4</v>
      </c>
      <c r="K71" s="1">
        <v>1</v>
      </c>
      <c r="L71" s="1">
        <v>2</v>
      </c>
      <c r="M71" s="1">
        <v>1</v>
      </c>
      <c r="N71" s="1">
        <v>1</v>
      </c>
      <c r="O71" s="1">
        <v>1</v>
      </c>
      <c r="P71" s="1">
        <v>1</v>
      </c>
      <c r="Q71" s="1">
        <v>1</v>
      </c>
      <c r="S71" s="1" t="s">
        <v>236</v>
      </c>
      <c r="T71" s="1">
        <v>1</v>
      </c>
      <c r="U71" s="1" t="s">
        <v>44</v>
      </c>
      <c r="V71" s="1" t="s">
        <v>61</v>
      </c>
      <c r="W71" s="1" t="s">
        <v>237</v>
      </c>
      <c r="X71" s="1">
        <v>1</v>
      </c>
      <c r="Y71" s="1" t="s">
        <v>47</v>
      </c>
      <c r="Z71" s="1" t="s">
        <v>70</v>
      </c>
      <c r="AA71" s="1" t="s">
        <v>49</v>
      </c>
      <c r="AB71" s="1" t="s">
        <v>50</v>
      </c>
      <c r="AG71" s="1" t="s">
        <v>71</v>
      </c>
      <c r="AI71" s="1" t="s">
        <v>52</v>
      </c>
      <c r="AJ71" s="1" t="s">
        <v>53</v>
      </c>
      <c r="AK71" s="1" t="s">
        <v>65</v>
      </c>
      <c r="AL71" s="1" t="s">
        <v>77</v>
      </c>
    </row>
    <row r="72" spans="1:75" ht="13">
      <c r="A72" s="1" t="s">
        <v>56</v>
      </c>
      <c r="B72" s="1" t="s">
        <v>39</v>
      </c>
      <c r="C72" s="1" t="s">
        <v>40</v>
      </c>
      <c r="D72" s="1" t="s">
        <v>40</v>
      </c>
      <c r="E72" s="1" t="s">
        <v>40</v>
      </c>
      <c r="F72" s="1" t="s">
        <v>40</v>
      </c>
      <c r="G72" s="1" t="s">
        <v>68</v>
      </c>
      <c r="H72" s="1">
        <v>3</v>
      </c>
      <c r="I72" s="1">
        <v>5</v>
      </c>
      <c r="J72" s="1">
        <v>2</v>
      </c>
      <c r="K72" s="1">
        <v>1</v>
      </c>
      <c r="L72" s="1">
        <v>3</v>
      </c>
      <c r="M72" s="1">
        <v>5</v>
      </c>
      <c r="N72" s="1">
        <v>1</v>
      </c>
      <c r="O72" s="1">
        <v>1</v>
      </c>
      <c r="P72" s="1">
        <v>1</v>
      </c>
      <c r="Q72" s="1">
        <v>1</v>
      </c>
      <c r="S72" s="1" t="s">
        <v>238</v>
      </c>
      <c r="T72" s="1">
        <v>9</v>
      </c>
      <c r="U72" s="1" t="s">
        <v>44</v>
      </c>
      <c r="V72" s="1" t="s">
        <v>61</v>
      </c>
      <c r="W72" s="1" t="s">
        <v>46</v>
      </c>
      <c r="X72" s="1">
        <v>1</v>
      </c>
      <c r="Y72" s="1" t="s">
        <v>47</v>
      </c>
      <c r="Z72" s="1" t="s">
        <v>140</v>
      </c>
      <c r="AA72" s="1" t="s">
        <v>128</v>
      </c>
      <c r="AB72" s="1" t="s">
        <v>50</v>
      </c>
      <c r="AG72" s="1" t="s">
        <v>71</v>
      </c>
      <c r="AI72" s="1" t="s">
        <v>52</v>
      </c>
      <c r="AJ72" s="1" t="s">
        <v>64</v>
      </c>
      <c r="AK72" s="1" t="s">
        <v>65</v>
      </c>
      <c r="AL72" s="1" t="s">
        <v>55</v>
      </c>
    </row>
    <row r="73" spans="1:75" ht="13">
      <c r="A73" s="1" t="s">
        <v>38</v>
      </c>
      <c r="AM73" s="1" t="s">
        <v>39</v>
      </c>
      <c r="AN73" s="1" t="s">
        <v>40</v>
      </c>
      <c r="AO73" s="1" t="s">
        <v>39</v>
      </c>
      <c r="AP73" s="1" t="s">
        <v>57</v>
      </c>
      <c r="AQ73" s="1" t="s">
        <v>57</v>
      </c>
      <c r="AR73" s="1" t="s">
        <v>42</v>
      </c>
      <c r="AS73" s="1">
        <v>2</v>
      </c>
      <c r="AT73" s="1">
        <v>3</v>
      </c>
      <c r="AU73" s="1">
        <v>2</v>
      </c>
      <c r="AV73" s="1">
        <v>1</v>
      </c>
      <c r="AW73" s="1">
        <v>2</v>
      </c>
      <c r="AX73" s="1">
        <v>3</v>
      </c>
      <c r="AY73" s="1">
        <v>2</v>
      </c>
      <c r="AZ73" s="1">
        <v>1</v>
      </c>
      <c r="BA73" s="1">
        <v>1</v>
      </c>
      <c r="BB73" s="1">
        <v>1</v>
      </c>
      <c r="BD73" s="1" t="s">
        <v>239</v>
      </c>
      <c r="BE73" s="1">
        <v>8</v>
      </c>
      <c r="BF73" s="1" t="s">
        <v>44</v>
      </c>
      <c r="BG73" s="1" t="s">
        <v>61</v>
      </c>
      <c r="BH73" s="1" t="s">
        <v>46</v>
      </c>
      <c r="BI73" s="1">
        <v>1</v>
      </c>
      <c r="BJ73" s="1" t="s">
        <v>47</v>
      </c>
      <c r="BK73" s="1" t="s">
        <v>70</v>
      </c>
      <c r="BL73" s="1" t="s">
        <v>63</v>
      </c>
      <c r="BM73" s="1" t="s">
        <v>50</v>
      </c>
      <c r="BR73" s="1" t="s">
        <v>71</v>
      </c>
      <c r="BT73" s="1" t="s">
        <v>240</v>
      </c>
      <c r="BU73" s="1" t="s">
        <v>64</v>
      </c>
      <c r="BV73" s="1" t="s">
        <v>65</v>
      </c>
      <c r="BW73" s="1" t="s">
        <v>66</v>
      </c>
    </row>
    <row r="74" spans="1:75" ht="13">
      <c r="A74" s="1" t="s">
        <v>56</v>
      </c>
      <c r="B74" s="1" t="s">
        <v>41</v>
      </c>
      <c r="C74" s="1" t="s">
        <v>67</v>
      </c>
      <c r="D74" s="1" t="s">
        <v>41</v>
      </c>
      <c r="E74" s="1" t="s">
        <v>41</v>
      </c>
      <c r="F74" s="1" t="s">
        <v>39</v>
      </c>
      <c r="G74" s="1" t="s">
        <v>58</v>
      </c>
      <c r="H74" s="1">
        <v>4</v>
      </c>
      <c r="I74" s="1">
        <v>5</v>
      </c>
      <c r="J74" s="1">
        <v>3</v>
      </c>
      <c r="K74" s="1">
        <v>1</v>
      </c>
      <c r="L74" s="1">
        <v>3</v>
      </c>
      <c r="M74" s="1">
        <v>2</v>
      </c>
      <c r="N74" s="1">
        <v>1</v>
      </c>
      <c r="O74" s="1">
        <v>1</v>
      </c>
      <c r="P74" s="1">
        <v>1</v>
      </c>
      <c r="Q74" s="1">
        <v>1</v>
      </c>
      <c r="S74" s="1" t="s">
        <v>241</v>
      </c>
      <c r="T74" s="1">
        <v>9</v>
      </c>
      <c r="U74" s="1" t="s">
        <v>44</v>
      </c>
      <c r="V74" s="1" t="s">
        <v>61</v>
      </c>
      <c r="W74" s="1" t="s">
        <v>93</v>
      </c>
      <c r="X74" s="1">
        <v>3</v>
      </c>
      <c r="Y74" s="1" t="s">
        <v>47</v>
      </c>
      <c r="Z74" s="1" t="s">
        <v>79</v>
      </c>
      <c r="AA74" s="1" t="s">
        <v>63</v>
      </c>
      <c r="AB74" s="1" t="s">
        <v>50</v>
      </c>
      <c r="AG74" s="1" t="s">
        <v>71</v>
      </c>
      <c r="AI74" s="1" t="s">
        <v>52</v>
      </c>
      <c r="AJ74" s="1" t="s">
        <v>64</v>
      </c>
      <c r="AK74" s="1" t="s">
        <v>65</v>
      </c>
      <c r="AL74" s="1" t="s">
        <v>66</v>
      </c>
    </row>
    <row r="75" spans="1:75" ht="13">
      <c r="A75" s="1" t="s">
        <v>38</v>
      </c>
      <c r="AM75" s="1" t="s">
        <v>41</v>
      </c>
      <c r="AN75" s="1" t="s">
        <v>40</v>
      </c>
      <c r="AO75" s="1" t="s">
        <v>40</v>
      </c>
      <c r="AP75" s="1" t="s">
        <v>40</v>
      </c>
      <c r="AQ75" s="1" t="s">
        <v>41</v>
      </c>
      <c r="AR75" s="1" t="s">
        <v>42</v>
      </c>
      <c r="AS75" s="1">
        <v>2</v>
      </c>
      <c r="AT75" s="1">
        <v>5</v>
      </c>
      <c r="AU75" s="1">
        <v>4</v>
      </c>
      <c r="AV75" s="1">
        <v>1</v>
      </c>
      <c r="AW75" s="1">
        <v>3</v>
      </c>
      <c r="AX75" s="1">
        <v>1</v>
      </c>
      <c r="AY75" s="1">
        <v>3</v>
      </c>
      <c r="AZ75" s="1">
        <v>1</v>
      </c>
      <c r="BA75" s="1">
        <v>2</v>
      </c>
      <c r="BB75" s="1">
        <v>1</v>
      </c>
      <c r="BD75" s="1" t="s">
        <v>242</v>
      </c>
      <c r="BE75" s="1">
        <v>7</v>
      </c>
      <c r="BF75" s="1" t="s">
        <v>44</v>
      </c>
      <c r="BG75" s="1" t="s">
        <v>92</v>
      </c>
      <c r="BH75" s="1" t="s">
        <v>46</v>
      </c>
      <c r="BI75" s="1">
        <v>2</v>
      </c>
      <c r="BJ75" s="1" t="s">
        <v>47</v>
      </c>
      <c r="BK75" s="1" t="s">
        <v>70</v>
      </c>
      <c r="BL75" s="1" t="s">
        <v>63</v>
      </c>
      <c r="BM75" s="1" t="s">
        <v>50</v>
      </c>
      <c r="BR75" s="1" t="s">
        <v>71</v>
      </c>
      <c r="BT75" s="1" t="s">
        <v>240</v>
      </c>
      <c r="BU75" s="1" t="s">
        <v>53</v>
      </c>
      <c r="BV75" s="1" t="s">
        <v>54</v>
      </c>
      <c r="BW75" s="1" t="s">
        <v>243</v>
      </c>
    </row>
    <row r="76" spans="1:75" ht="13">
      <c r="A76" s="1" t="s">
        <v>56</v>
      </c>
      <c r="B76" s="1" t="s">
        <v>39</v>
      </c>
      <c r="C76" s="1" t="s">
        <v>57</v>
      </c>
      <c r="D76" s="1" t="s">
        <v>67</v>
      </c>
      <c r="E76" s="1" t="s">
        <v>57</v>
      </c>
      <c r="F76" s="1" t="s">
        <v>39</v>
      </c>
      <c r="G76" s="1" t="s">
        <v>117</v>
      </c>
      <c r="H76" s="1">
        <v>5</v>
      </c>
      <c r="I76" s="1">
        <v>5</v>
      </c>
      <c r="J76" s="1">
        <v>3</v>
      </c>
      <c r="K76" s="1">
        <v>4</v>
      </c>
      <c r="L76" s="1">
        <v>2</v>
      </c>
      <c r="M76" s="1">
        <v>1</v>
      </c>
      <c r="N76" s="1">
        <v>2</v>
      </c>
      <c r="O76" s="1">
        <v>1</v>
      </c>
      <c r="P76" s="1">
        <v>1</v>
      </c>
      <c r="Q76" s="1">
        <v>1</v>
      </c>
      <c r="S76" s="1" t="s">
        <v>244</v>
      </c>
      <c r="T76" s="1">
        <v>7</v>
      </c>
      <c r="U76" s="1" t="s">
        <v>44</v>
      </c>
      <c r="V76" s="1" t="s">
        <v>45</v>
      </c>
      <c r="W76" s="1" t="s">
        <v>46</v>
      </c>
      <c r="X76" s="1">
        <v>4</v>
      </c>
      <c r="Y76" s="1" t="s">
        <v>62</v>
      </c>
      <c r="Z76" s="1" t="s">
        <v>74</v>
      </c>
      <c r="AA76" s="1" t="s">
        <v>179</v>
      </c>
      <c r="AB76" s="1" t="s">
        <v>86</v>
      </c>
      <c r="AC76" s="1" t="s">
        <v>245</v>
      </c>
      <c r="AD76" s="1" t="s">
        <v>88</v>
      </c>
      <c r="AE76" s="1" t="s">
        <v>246</v>
      </c>
      <c r="AI76" s="1" t="s">
        <v>52</v>
      </c>
      <c r="AJ76" s="1" t="s">
        <v>53</v>
      </c>
      <c r="AK76" s="1" t="s">
        <v>65</v>
      </c>
      <c r="AL76" s="1" t="s">
        <v>72</v>
      </c>
    </row>
    <row r="77" spans="1:75" ht="13">
      <c r="A77" s="1" t="s">
        <v>38</v>
      </c>
      <c r="AM77" s="1" t="s">
        <v>41</v>
      </c>
      <c r="AN77" s="1" t="s">
        <v>57</v>
      </c>
      <c r="AO77" s="1" t="s">
        <v>67</v>
      </c>
      <c r="AP77" s="1" t="s">
        <v>67</v>
      </c>
      <c r="AQ77" s="1" t="s">
        <v>39</v>
      </c>
      <c r="AR77" s="1" t="s">
        <v>138</v>
      </c>
      <c r="AS77" s="1">
        <v>1</v>
      </c>
      <c r="AT77" s="1">
        <v>1</v>
      </c>
      <c r="AU77" s="1">
        <v>1</v>
      </c>
      <c r="AV77" s="1">
        <v>5</v>
      </c>
      <c r="AW77" s="1">
        <v>3</v>
      </c>
      <c r="AX77" s="1">
        <v>4</v>
      </c>
      <c r="AY77" s="1">
        <v>2</v>
      </c>
      <c r="AZ77" s="1">
        <v>3</v>
      </c>
      <c r="BA77" s="1">
        <v>5</v>
      </c>
      <c r="BB77" s="1">
        <v>5</v>
      </c>
      <c r="BD77" s="1" t="s">
        <v>247</v>
      </c>
      <c r="BE77" s="1">
        <v>8</v>
      </c>
      <c r="BF77" s="1" t="s">
        <v>91</v>
      </c>
      <c r="BG77" s="1" t="s">
        <v>92</v>
      </c>
      <c r="BH77" s="1" t="s">
        <v>248</v>
      </c>
      <c r="BI77" s="1">
        <v>4</v>
      </c>
      <c r="BJ77" s="1" t="s">
        <v>62</v>
      </c>
      <c r="BK77" s="1" t="s">
        <v>79</v>
      </c>
      <c r="BL77" s="1" t="s">
        <v>226</v>
      </c>
      <c r="BM77" s="1" t="s">
        <v>86</v>
      </c>
      <c r="BN77" s="1" t="s">
        <v>249</v>
      </c>
      <c r="BO77" s="1" t="s">
        <v>88</v>
      </c>
      <c r="BP77" s="1" t="s">
        <v>250</v>
      </c>
      <c r="BT77" s="1" t="s">
        <v>52</v>
      </c>
      <c r="BU77" s="1" t="s">
        <v>64</v>
      </c>
      <c r="BV77" s="1" t="s">
        <v>54</v>
      </c>
      <c r="BW77" s="1" t="s">
        <v>66</v>
      </c>
    </row>
    <row r="78" spans="1:75" ht="13">
      <c r="A78" s="1" t="s">
        <v>38</v>
      </c>
      <c r="AM78" s="1" t="s">
        <v>57</v>
      </c>
      <c r="AN78" s="1" t="s">
        <v>57</v>
      </c>
      <c r="AO78" s="1" t="s">
        <v>57</v>
      </c>
      <c r="AP78" s="1" t="s">
        <v>57</v>
      </c>
      <c r="AQ78" s="1" t="s">
        <v>41</v>
      </c>
      <c r="AR78" s="1" t="s">
        <v>138</v>
      </c>
      <c r="AS78" s="1">
        <v>2</v>
      </c>
      <c r="AT78" s="1">
        <v>5</v>
      </c>
      <c r="AU78" s="1">
        <v>2</v>
      </c>
      <c r="AW78" s="1">
        <v>2</v>
      </c>
      <c r="BD78" s="1" t="s">
        <v>251</v>
      </c>
      <c r="BE78" s="1">
        <v>8</v>
      </c>
      <c r="BF78" s="2" t="s">
        <v>82</v>
      </c>
      <c r="BG78" s="1" t="s">
        <v>45</v>
      </c>
      <c r="BH78" s="1" t="s">
        <v>46</v>
      </c>
      <c r="BI78" s="1">
        <v>3</v>
      </c>
      <c r="BJ78" s="1" t="s">
        <v>47</v>
      </c>
      <c r="BK78" s="1" t="s">
        <v>48</v>
      </c>
      <c r="BL78" s="1" t="s">
        <v>63</v>
      </c>
      <c r="BM78" s="1" t="s">
        <v>50</v>
      </c>
      <c r="BR78" s="1" t="s">
        <v>51</v>
      </c>
      <c r="BT78" s="1" t="s">
        <v>240</v>
      </c>
      <c r="BU78" s="1" t="s">
        <v>64</v>
      </c>
      <c r="BV78" s="1" t="s">
        <v>252</v>
      </c>
      <c r="BW78" s="1" t="s">
        <v>72</v>
      </c>
    </row>
    <row r="79" spans="1:75" ht="13">
      <c r="A79" s="1" t="s">
        <v>56</v>
      </c>
      <c r="B79" s="1" t="s">
        <v>39</v>
      </c>
      <c r="C79" s="1" t="s">
        <v>40</v>
      </c>
      <c r="D79" s="1" t="s">
        <v>40</v>
      </c>
      <c r="E79" s="1" t="s">
        <v>40</v>
      </c>
      <c r="F79" s="1" t="s">
        <v>41</v>
      </c>
      <c r="G79" s="1" t="s">
        <v>188</v>
      </c>
      <c r="H79" s="1">
        <v>4</v>
      </c>
      <c r="I79" s="1">
        <v>1</v>
      </c>
      <c r="J79" s="1">
        <v>5</v>
      </c>
      <c r="K79" s="1">
        <v>1</v>
      </c>
      <c r="L79" s="1">
        <v>5</v>
      </c>
      <c r="M79" s="1">
        <v>1</v>
      </c>
      <c r="N79" s="1">
        <v>2</v>
      </c>
      <c r="O79" s="1">
        <v>1</v>
      </c>
      <c r="P79" s="1">
        <v>1</v>
      </c>
      <c r="Q79" s="1">
        <v>1</v>
      </c>
      <c r="S79" s="1" t="s">
        <v>253</v>
      </c>
      <c r="T79" s="1">
        <v>9</v>
      </c>
      <c r="U79" s="1" t="s">
        <v>44</v>
      </c>
      <c r="V79" s="1" t="s">
        <v>61</v>
      </c>
      <c r="W79" s="1" t="s">
        <v>46</v>
      </c>
      <c r="X79" s="1">
        <v>3</v>
      </c>
      <c r="Y79" s="1" t="s">
        <v>47</v>
      </c>
      <c r="Z79" s="1" t="s">
        <v>70</v>
      </c>
      <c r="AA79" s="1" t="s">
        <v>63</v>
      </c>
      <c r="AB79" s="1" t="s">
        <v>50</v>
      </c>
      <c r="AG79" s="1" t="s">
        <v>71</v>
      </c>
      <c r="AI79" s="1" t="s">
        <v>184</v>
      </c>
      <c r="AJ79" s="1" t="s">
        <v>64</v>
      </c>
      <c r="AK79" s="1" t="s">
        <v>65</v>
      </c>
      <c r="AL79" s="1" t="s">
        <v>66</v>
      </c>
    </row>
    <row r="80" spans="1:75" ht="13">
      <c r="A80" s="1" t="s">
        <v>38</v>
      </c>
      <c r="AM80" s="1" t="s">
        <v>40</v>
      </c>
      <c r="AN80" s="1" t="s">
        <v>40</v>
      </c>
      <c r="AO80" s="1" t="s">
        <v>67</v>
      </c>
      <c r="AP80" s="1" t="s">
        <v>67</v>
      </c>
      <c r="AQ80" s="1" t="s">
        <v>41</v>
      </c>
      <c r="AR80" s="1" t="s">
        <v>42</v>
      </c>
      <c r="AS80" s="1">
        <v>5</v>
      </c>
      <c r="AT80" s="1">
        <v>4</v>
      </c>
      <c r="AU80" s="1">
        <v>5</v>
      </c>
      <c r="AV80" s="1">
        <v>1</v>
      </c>
      <c r="AW80" s="1">
        <v>2</v>
      </c>
      <c r="AY80" s="1">
        <v>1</v>
      </c>
      <c r="AZ80" s="1">
        <v>1</v>
      </c>
      <c r="BA80" s="1">
        <v>1</v>
      </c>
      <c r="BB80" s="1">
        <v>1</v>
      </c>
      <c r="BD80" s="1" t="s">
        <v>254</v>
      </c>
      <c r="BE80" s="1">
        <v>9</v>
      </c>
      <c r="BF80" s="1" t="s">
        <v>44</v>
      </c>
      <c r="BG80" s="1" t="s">
        <v>61</v>
      </c>
      <c r="BH80" s="1" t="s">
        <v>46</v>
      </c>
      <c r="BI80" s="1">
        <v>1</v>
      </c>
      <c r="BJ80" s="1" t="s">
        <v>47</v>
      </c>
      <c r="BK80" s="1" t="s">
        <v>255</v>
      </c>
      <c r="BL80" s="1" t="s">
        <v>49</v>
      </c>
      <c r="BM80" s="1" t="s">
        <v>50</v>
      </c>
      <c r="BR80" s="1" t="s">
        <v>256</v>
      </c>
      <c r="BT80" s="1" t="s">
        <v>52</v>
      </c>
      <c r="BU80" s="1" t="s">
        <v>64</v>
      </c>
      <c r="BV80" s="1" t="s">
        <v>54</v>
      </c>
      <c r="BW80" s="1" t="s">
        <v>77</v>
      </c>
    </row>
    <row r="81" spans="1:75" ht="13">
      <c r="A81" s="1" t="s">
        <v>56</v>
      </c>
      <c r="B81" s="1" t="s">
        <v>41</v>
      </c>
      <c r="C81" s="1" t="s">
        <v>39</v>
      </c>
      <c r="D81" s="1" t="s">
        <v>57</v>
      </c>
      <c r="E81" s="1" t="s">
        <v>41</v>
      </c>
      <c r="F81" s="1" t="s">
        <v>67</v>
      </c>
      <c r="G81" s="1" t="s">
        <v>42</v>
      </c>
      <c r="H81" s="1">
        <v>2</v>
      </c>
      <c r="I81" s="1">
        <v>4</v>
      </c>
      <c r="J81" s="1">
        <v>3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1</v>
      </c>
      <c r="S81" s="1" t="s">
        <v>257</v>
      </c>
      <c r="T81" s="1">
        <v>8</v>
      </c>
      <c r="U81" s="2" t="s">
        <v>82</v>
      </c>
      <c r="V81" s="1" t="s">
        <v>45</v>
      </c>
      <c r="W81" s="1" t="s">
        <v>46</v>
      </c>
      <c r="X81" s="1">
        <v>3</v>
      </c>
      <c r="Y81" s="1" t="s">
        <v>62</v>
      </c>
      <c r="Z81" s="1" t="s">
        <v>70</v>
      </c>
      <c r="AA81" s="1" t="s">
        <v>128</v>
      </c>
      <c r="AB81" s="1" t="s">
        <v>50</v>
      </c>
      <c r="AG81" s="1" t="s">
        <v>71</v>
      </c>
      <c r="AI81" s="1" t="s">
        <v>52</v>
      </c>
      <c r="AJ81" s="1" t="s">
        <v>53</v>
      </c>
      <c r="AK81" s="1" t="s">
        <v>54</v>
      </c>
      <c r="AL81" s="1" t="s">
        <v>66</v>
      </c>
    </row>
    <row r="82" spans="1:75" ht="13">
      <c r="A82" s="1" t="s">
        <v>56</v>
      </c>
      <c r="B82" s="1" t="s">
        <v>39</v>
      </c>
      <c r="C82" s="1" t="s">
        <v>41</v>
      </c>
      <c r="D82" s="1" t="s">
        <v>41</v>
      </c>
      <c r="E82" s="1" t="s">
        <v>41</v>
      </c>
      <c r="F82" s="1" t="s">
        <v>39</v>
      </c>
      <c r="G82" s="1" t="s">
        <v>42</v>
      </c>
      <c r="H82" s="1">
        <v>3</v>
      </c>
      <c r="I82" s="1">
        <v>4</v>
      </c>
      <c r="J82" s="1">
        <v>5</v>
      </c>
      <c r="L82" s="1">
        <v>5</v>
      </c>
      <c r="S82" s="1" t="s">
        <v>258</v>
      </c>
      <c r="T82" s="1">
        <v>9</v>
      </c>
      <c r="U82" s="1" t="s">
        <v>44</v>
      </c>
      <c r="V82" s="1" t="s">
        <v>61</v>
      </c>
      <c r="W82" s="1" t="s">
        <v>46</v>
      </c>
      <c r="X82" s="1">
        <v>3</v>
      </c>
      <c r="Y82" s="1" t="s">
        <v>62</v>
      </c>
      <c r="Z82" s="1" t="s">
        <v>74</v>
      </c>
      <c r="AA82" s="1" t="s">
        <v>63</v>
      </c>
      <c r="AB82" s="1" t="s">
        <v>75</v>
      </c>
      <c r="AG82" s="1" t="s">
        <v>76</v>
      </c>
      <c r="AI82" s="1" t="s">
        <v>154</v>
      </c>
      <c r="AJ82" s="1" t="s">
        <v>53</v>
      </c>
      <c r="AK82" s="1" t="s">
        <v>54</v>
      </c>
      <c r="AL82" s="1" t="s">
        <v>72</v>
      </c>
    </row>
    <row r="83" spans="1:75" ht="13">
      <c r="A83" s="1" t="s">
        <v>56</v>
      </c>
      <c r="B83" s="1" t="s">
        <v>39</v>
      </c>
      <c r="C83" s="1" t="s">
        <v>39</v>
      </c>
      <c r="D83" s="1" t="s">
        <v>41</v>
      </c>
      <c r="E83" s="1" t="s">
        <v>41</v>
      </c>
      <c r="F83" s="1" t="s">
        <v>41</v>
      </c>
      <c r="G83" s="1" t="s">
        <v>42</v>
      </c>
      <c r="H83" s="1">
        <v>1</v>
      </c>
      <c r="I83" s="1">
        <v>4</v>
      </c>
      <c r="J83" s="1">
        <v>2</v>
      </c>
      <c r="K83" s="1">
        <v>1</v>
      </c>
      <c r="L83" s="1">
        <v>4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S83" s="1" t="s">
        <v>259</v>
      </c>
      <c r="T83" s="1">
        <v>6</v>
      </c>
      <c r="U83" s="1" t="s">
        <v>44</v>
      </c>
      <c r="V83" s="1" t="s">
        <v>61</v>
      </c>
      <c r="W83" s="1" t="s">
        <v>46</v>
      </c>
      <c r="X83" s="1">
        <v>3</v>
      </c>
      <c r="Y83" s="1" t="s">
        <v>62</v>
      </c>
      <c r="Z83" s="1" t="s">
        <v>48</v>
      </c>
      <c r="AA83" s="1" t="s">
        <v>49</v>
      </c>
      <c r="AB83" s="1" t="s">
        <v>50</v>
      </c>
      <c r="AG83" s="1" t="s">
        <v>76</v>
      </c>
      <c r="AI83" s="1" t="s">
        <v>260</v>
      </c>
      <c r="AJ83" s="1" t="s">
        <v>53</v>
      </c>
      <c r="AK83" s="1" t="s">
        <v>65</v>
      </c>
      <c r="AL83" s="1" t="s">
        <v>77</v>
      </c>
    </row>
    <row r="84" spans="1:75" ht="13">
      <c r="A84" s="1" t="s">
        <v>56</v>
      </c>
      <c r="B84" s="1" t="s">
        <v>39</v>
      </c>
      <c r="C84" s="1" t="s">
        <v>57</v>
      </c>
      <c r="D84" s="1" t="s">
        <v>57</v>
      </c>
      <c r="E84" s="1" t="s">
        <v>57</v>
      </c>
      <c r="F84" s="1" t="s">
        <v>39</v>
      </c>
      <c r="G84" s="1" t="s">
        <v>117</v>
      </c>
      <c r="H84" s="1">
        <v>4</v>
      </c>
      <c r="I84" s="1">
        <v>5</v>
      </c>
      <c r="J84" s="1">
        <v>5</v>
      </c>
      <c r="K84" s="1">
        <v>3</v>
      </c>
      <c r="L84" s="1">
        <v>4</v>
      </c>
      <c r="M84" s="1">
        <v>1</v>
      </c>
      <c r="N84" s="1">
        <v>1</v>
      </c>
      <c r="O84" s="1">
        <v>1</v>
      </c>
      <c r="P84" s="1">
        <v>1</v>
      </c>
      <c r="Q84" s="1">
        <v>1</v>
      </c>
      <c r="S84" s="1" t="s">
        <v>261</v>
      </c>
      <c r="T84" s="1">
        <v>9</v>
      </c>
      <c r="U84" s="1" t="s">
        <v>91</v>
      </c>
      <c r="V84" s="1" t="s">
        <v>45</v>
      </c>
      <c r="W84" s="1" t="s">
        <v>93</v>
      </c>
      <c r="X84" s="1">
        <v>4</v>
      </c>
      <c r="Y84" s="1" t="s">
        <v>62</v>
      </c>
      <c r="Z84" s="1" t="s">
        <v>74</v>
      </c>
      <c r="AA84" s="1" t="s">
        <v>226</v>
      </c>
      <c r="AB84" s="1" t="s">
        <v>172</v>
      </c>
      <c r="AC84" s="1" t="s">
        <v>262</v>
      </c>
      <c r="AD84" s="1" t="s">
        <v>207</v>
      </c>
      <c r="AE84" s="1" t="s">
        <v>161</v>
      </c>
      <c r="AF84" s="1" t="s">
        <v>263</v>
      </c>
      <c r="AI84" s="1" t="s">
        <v>52</v>
      </c>
      <c r="AJ84" s="1" t="s">
        <v>53</v>
      </c>
      <c r="AK84" s="1" t="s">
        <v>65</v>
      </c>
      <c r="AL84" s="1" t="s">
        <v>77</v>
      </c>
    </row>
    <row r="85" spans="1:75" ht="13">
      <c r="A85" s="1" t="s">
        <v>56</v>
      </c>
      <c r="B85" s="1" t="s">
        <v>41</v>
      </c>
      <c r="C85" s="1" t="s">
        <v>41</v>
      </c>
      <c r="D85" s="1" t="s">
        <v>41</v>
      </c>
      <c r="E85" s="1" t="s">
        <v>40</v>
      </c>
      <c r="F85" s="1" t="s">
        <v>41</v>
      </c>
      <c r="G85" s="1" t="s">
        <v>42</v>
      </c>
      <c r="H85" s="1">
        <v>5</v>
      </c>
      <c r="I85" s="1">
        <v>5</v>
      </c>
      <c r="J85" s="1">
        <v>4</v>
      </c>
      <c r="K85" s="1">
        <v>3</v>
      </c>
      <c r="L85" s="1">
        <v>1</v>
      </c>
      <c r="M85" s="1">
        <v>1</v>
      </c>
      <c r="N85" s="1">
        <v>1</v>
      </c>
      <c r="O85" s="1">
        <v>1</v>
      </c>
      <c r="P85" s="1">
        <v>1</v>
      </c>
      <c r="Q85" s="1">
        <v>1</v>
      </c>
      <c r="R85" s="1" t="s">
        <v>264</v>
      </c>
      <c r="S85" s="1" t="s">
        <v>265</v>
      </c>
      <c r="T85" s="1">
        <v>5</v>
      </c>
      <c r="U85" s="2" t="s">
        <v>82</v>
      </c>
      <c r="V85" s="1" t="s">
        <v>45</v>
      </c>
      <c r="W85" s="1" t="s">
        <v>46</v>
      </c>
      <c r="X85" s="1">
        <v>3</v>
      </c>
      <c r="Y85" s="1" t="s">
        <v>62</v>
      </c>
      <c r="Z85" s="1" t="s">
        <v>74</v>
      </c>
      <c r="AA85" s="1" t="s">
        <v>63</v>
      </c>
      <c r="AB85" s="1" t="s">
        <v>50</v>
      </c>
      <c r="AG85" s="1" t="s">
        <v>51</v>
      </c>
      <c r="AI85" s="1" t="s">
        <v>162</v>
      </c>
      <c r="AJ85" s="1" t="s">
        <v>53</v>
      </c>
      <c r="AK85" s="1" t="s">
        <v>163</v>
      </c>
      <c r="AL85" s="1" t="s">
        <v>55</v>
      </c>
    </row>
    <row r="86" spans="1:75" ht="13">
      <c r="A86" s="1" t="s">
        <v>56</v>
      </c>
      <c r="B86" s="1" t="s">
        <v>41</v>
      </c>
      <c r="C86" s="1" t="s">
        <v>40</v>
      </c>
      <c r="D86" s="1" t="s">
        <v>41</v>
      </c>
      <c r="E86" s="1" t="s">
        <v>41</v>
      </c>
      <c r="F86" s="1" t="s">
        <v>39</v>
      </c>
      <c r="G86" s="1" t="s">
        <v>42</v>
      </c>
      <c r="H86" s="1">
        <v>5</v>
      </c>
      <c r="I86" s="1">
        <v>5</v>
      </c>
      <c r="J86" s="1">
        <v>5</v>
      </c>
      <c r="L86" s="1">
        <v>3</v>
      </c>
      <c r="S86" s="1" t="s">
        <v>266</v>
      </c>
      <c r="T86" s="1">
        <v>8</v>
      </c>
      <c r="U86" s="1" t="s">
        <v>44</v>
      </c>
      <c r="V86" s="1" t="s">
        <v>45</v>
      </c>
      <c r="W86" s="1" t="s">
        <v>46</v>
      </c>
      <c r="X86" s="1">
        <v>3</v>
      </c>
      <c r="Y86" s="1" t="s">
        <v>47</v>
      </c>
      <c r="Z86" s="1" t="s">
        <v>48</v>
      </c>
      <c r="AA86" s="1" t="s">
        <v>94</v>
      </c>
      <c r="AB86" s="1" t="s">
        <v>86</v>
      </c>
      <c r="AC86" s="1" t="s">
        <v>95</v>
      </c>
      <c r="AD86" s="1" t="s">
        <v>88</v>
      </c>
      <c r="AE86" s="1" t="s">
        <v>267</v>
      </c>
      <c r="AI86" s="1" t="s">
        <v>52</v>
      </c>
      <c r="AJ86" s="1" t="s">
        <v>53</v>
      </c>
      <c r="AK86" s="1" t="s">
        <v>268</v>
      </c>
      <c r="AL86" s="1" t="s">
        <v>66</v>
      </c>
    </row>
    <row r="87" spans="1:75" ht="13">
      <c r="A87" s="1" t="s">
        <v>56</v>
      </c>
      <c r="B87" s="1" t="s">
        <v>39</v>
      </c>
      <c r="C87" s="1" t="s">
        <v>40</v>
      </c>
      <c r="D87" s="1" t="s">
        <v>40</v>
      </c>
      <c r="E87" s="1" t="s">
        <v>41</v>
      </c>
      <c r="F87" s="1" t="s">
        <v>39</v>
      </c>
      <c r="G87" s="1" t="s">
        <v>58</v>
      </c>
      <c r="H87" s="1">
        <v>3</v>
      </c>
      <c r="I87" s="1">
        <v>1</v>
      </c>
      <c r="J87" s="1">
        <v>1</v>
      </c>
      <c r="K87" s="1">
        <v>2</v>
      </c>
      <c r="L87" s="1">
        <v>3</v>
      </c>
      <c r="M87" s="1">
        <v>4</v>
      </c>
      <c r="N87" s="1">
        <v>4</v>
      </c>
      <c r="O87" s="1">
        <v>4</v>
      </c>
      <c r="P87" s="1">
        <v>4</v>
      </c>
      <c r="Q87" s="1">
        <v>4</v>
      </c>
      <c r="S87" s="1" t="s">
        <v>269</v>
      </c>
      <c r="T87" s="1">
        <v>3</v>
      </c>
      <c r="U87" s="2" t="s">
        <v>82</v>
      </c>
      <c r="V87" s="1" t="s">
        <v>45</v>
      </c>
      <c r="W87" s="1" t="s">
        <v>46</v>
      </c>
      <c r="X87" s="1">
        <v>2</v>
      </c>
      <c r="Y87" s="1" t="s">
        <v>62</v>
      </c>
      <c r="Z87" s="1" t="s">
        <v>79</v>
      </c>
      <c r="AA87" s="1" t="s">
        <v>63</v>
      </c>
      <c r="AB87" s="1" t="s">
        <v>86</v>
      </c>
      <c r="AC87" s="1" t="s">
        <v>102</v>
      </c>
      <c r="AD87" s="1" t="s">
        <v>88</v>
      </c>
      <c r="AE87" s="1" t="s">
        <v>270</v>
      </c>
      <c r="AI87" s="1" t="s">
        <v>52</v>
      </c>
      <c r="AJ87" s="1" t="s">
        <v>53</v>
      </c>
      <c r="AK87" s="1" t="s">
        <v>252</v>
      </c>
      <c r="AL87" s="1" t="s">
        <v>72</v>
      </c>
    </row>
    <row r="88" spans="1:75" ht="13">
      <c r="A88" s="1" t="s">
        <v>56</v>
      </c>
      <c r="B88" s="1" t="s">
        <v>57</v>
      </c>
      <c r="C88" s="1" t="s">
        <v>40</v>
      </c>
      <c r="D88" s="1" t="s">
        <v>57</v>
      </c>
      <c r="E88" s="1" t="s">
        <v>57</v>
      </c>
      <c r="F88" s="1" t="s">
        <v>41</v>
      </c>
      <c r="G88" s="1" t="s">
        <v>42</v>
      </c>
      <c r="H88" s="1">
        <v>4</v>
      </c>
      <c r="J88" s="1">
        <v>5</v>
      </c>
      <c r="S88" s="1" t="s">
        <v>271</v>
      </c>
      <c r="T88" s="1">
        <v>1</v>
      </c>
      <c r="U88" s="1" t="s">
        <v>44</v>
      </c>
      <c r="V88" s="1" t="s">
        <v>45</v>
      </c>
      <c r="W88" s="1" t="s">
        <v>46</v>
      </c>
      <c r="X88" s="1">
        <v>1</v>
      </c>
      <c r="Y88" s="1" t="s">
        <v>47</v>
      </c>
      <c r="Z88" s="1" t="s">
        <v>70</v>
      </c>
      <c r="AA88" s="1" t="s">
        <v>49</v>
      </c>
      <c r="AB88" s="1" t="s">
        <v>50</v>
      </c>
      <c r="AG88" s="1" t="s">
        <v>71</v>
      </c>
      <c r="AI88" s="1" t="s">
        <v>184</v>
      </c>
      <c r="AJ88" s="1" t="s">
        <v>53</v>
      </c>
      <c r="AK88" s="1" t="s">
        <v>54</v>
      </c>
      <c r="AL88" s="1" t="s">
        <v>66</v>
      </c>
    </row>
    <row r="89" spans="1:75" ht="13">
      <c r="A89" s="1" t="s">
        <v>56</v>
      </c>
      <c r="B89" s="1" t="s">
        <v>39</v>
      </c>
      <c r="C89" s="1" t="s">
        <v>40</v>
      </c>
      <c r="D89" s="1" t="s">
        <v>41</v>
      </c>
      <c r="E89" s="1" t="s">
        <v>41</v>
      </c>
      <c r="F89" s="1" t="s">
        <v>39</v>
      </c>
      <c r="G89" s="1" t="s">
        <v>117</v>
      </c>
      <c r="H89" s="1">
        <v>3</v>
      </c>
      <c r="I89" s="1">
        <v>5</v>
      </c>
      <c r="J89" s="1">
        <v>4</v>
      </c>
      <c r="K89" s="1">
        <v>1</v>
      </c>
      <c r="L89" s="1">
        <v>1</v>
      </c>
      <c r="M89" s="1">
        <v>1</v>
      </c>
      <c r="N89" s="1">
        <v>1</v>
      </c>
      <c r="P89" s="1">
        <v>1</v>
      </c>
      <c r="Q89" s="1">
        <v>1</v>
      </c>
      <c r="S89" s="1" t="s">
        <v>272</v>
      </c>
      <c r="T89" s="1">
        <v>9</v>
      </c>
      <c r="U89" s="2" t="s">
        <v>82</v>
      </c>
      <c r="V89" s="1" t="s">
        <v>45</v>
      </c>
      <c r="W89" s="1" t="s">
        <v>93</v>
      </c>
      <c r="X89" s="1">
        <v>3</v>
      </c>
      <c r="Y89" s="1" t="s">
        <v>62</v>
      </c>
      <c r="Z89" s="1" t="s">
        <v>48</v>
      </c>
      <c r="AA89" s="1" t="s">
        <v>273</v>
      </c>
      <c r="AB89" s="1" t="s">
        <v>86</v>
      </c>
      <c r="AC89" s="1" t="s">
        <v>274</v>
      </c>
      <c r="AD89" s="1" t="s">
        <v>207</v>
      </c>
      <c r="AE89" s="1" t="s">
        <v>176</v>
      </c>
      <c r="AF89" s="1" t="s">
        <v>275</v>
      </c>
      <c r="AI89" s="1" t="s">
        <v>52</v>
      </c>
      <c r="AJ89" s="1" t="s">
        <v>53</v>
      </c>
      <c r="AK89" s="1" t="s">
        <v>54</v>
      </c>
      <c r="AL89" s="1" t="s">
        <v>55</v>
      </c>
    </row>
    <row r="90" spans="1:75" ht="13">
      <c r="A90" s="1" t="s">
        <v>56</v>
      </c>
      <c r="B90" s="1" t="s">
        <v>41</v>
      </c>
      <c r="C90" s="1" t="s">
        <v>67</v>
      </c>
      <c r="D90" s="1" t="s">
        <v>67</v>
      </c>
      <c r="E90" s="1" t="s">
        <v>67</v>
      </c>
      <c r="F90" s="1" t="s">
        <v>57</v>
      </c>
      <c r="G90" s="1" t="s">
        <v>42</v>
      </c>
      <c r="H90" s="1">
        <v>5</v>
      </c>
      <c r="J90" s="1">
        <v>3</v>
      </c>
      <c r="L90" s="1">
        <v>3</v>
      </c>
      <c r="M90" s="1">
        <v>5</v>
      </c>
      <c r="N90" s="1">
        <v>2</v>
      </c>
      <c r="S90" s="1" t="s">
        <v>276</v>
      </c>
      <c r="T90" s="1">
        <v>8</v>
      </c>
      <c r="U90" s="1" t="s">
        <v>44</v>
      </c>
      <c r="V90" s="1" t="s">
        <v>61</v>
      </c>
      <c r="W90" s="1" t="s">
        <v>46</v>
      </c>
      <c r="X90" s="1">
        <v>1</v>
      </c>
      <c r="Y90" s="1" t="s">
        <v>47</v>
      </c>
      <c r="Z90" s="1" t="s">
        <v>70</v>
      </c>
      <c r="AA90" s="1" t="s">
        <v>49</v>
      </c>
      <c r="AB90" s="1" t="s">
        <v>50</v>
      </c>
      <c r="AG90" s="1" t="s">
        <v>71</v>
      </c>
      <c r="AI90" s="1" t="s">
        <v>52</v>
      </c>
      <c r="AJ90" s="1" t="s">
        <v>64</v>
      </c>
      <c r="AK90" s="1" t="s">
        <v>65</v>
      </c>
      <c r="AL90" s="1" t="s">
        <v>66</v>
      </c>
    </row>
    <row r="91" spans="1:75" ht="13">
      <c r="A91" s="1" t="s">
        <v>56</v>
      </c>
      <c r="B91" s="1" t="s">
        <v>41</v>
      </c>
      <c r="C91" s="1" t="s">
        <v>40</v>
      </c>
      <c r="D91" s="1" t="s">
        <v>40</v>
      </c>
      <c r="E91" s="1" t="s">
        <v>40</v>
      </c>
      <c r="F91" s="1" t="s">
        <v>41</v>
      </c>
      <c r="G91" s="1" t="s">
        <v>42</v>
      </c>
      <c r="H91" s="1">
        <v>2</v>
      </c>
      <c r="I91" s="1">
        <v>5</v>
      </c>
      <c r="J91" s="1">
        <v>3</v>
      </c>
      <c r="K91" s="1">
        <v>1</v>
      </c>
      <c r="L91" s="1">
        <v>5</v>
      </c>
      <c r="M91" s="1">
        <v>1</v>
      </c>
      <c r="N91" s="1">
        <v>1</v>
      </c>
      <c r="O91" s="1">
        <v>1</v>
      </c>
      <c r="P91" s="1">
        <v>1</v>
      </c>
      <c r="Q91" s="1">
        <v>1</v>
      </c>
      <c r="S91" s="1" t="s">
        <v>277</v>
      </c>
      <c r="T91" s="1">
        <v>9</v>
      </c>
      <c r="U91" s="1" t="s">
        <v>44</v>
      </c>
      <c r="V91" s="1" t="s">
        <v>61</v>
      </c>
      <c r="W91" s="1" t="s">
        <v>46</v>
      </c>
      <c r="X91" s="1">
        <v>3</v>
      </c>
      <c r="Y91" s="1" t="s">
        <v>62</v>
      </c>
      <c r="Z91" s="1" t="s">
        <v>74</v>
      </c>
      <c r="AA91" s="1" t="s">
        <v>175</v>
      </c>
      <c r="AB91" s="1" t="s">
        <v>86</v>
      </c>
      <c r="AC91" s="1" t="s">
        <v>278</v>
      </c>
      <c r="AD91" s="1" t="s">
        <v>88</v>
      </c>
      <c r="AE91" s="1" t="s">
        <v>279</v>
      </c>
      <c r="AI91" s="1" t="s">
        <v>52</v>
      </c>
      <c r="AJ91" s="1" t="s">
        <v>53</v>
      </c>
      <c r="AK91" s="1" t="s">
        <v>65</v>
      </c>
      <c r="AL91" s="1" t="s">
        <v>55</v>
      </c>
    </row>
    <row r="92" spans="1:75" ht="13">
      <c r="A92" s="1" t="s">
        <v>56</v>
      </c>
      <c r="B92" s="1" t="s">
        <v>39</v>
      </c>
      <c r="C92" s="1" t="s">
        <v>41</v>
      </c>
      <c r="D92" s="1" t="s">
        <v>41</v>
      </c>
      <c r="E92" s="1" t="s">
        <v>40</v>
      </c>
      <c r="F92" s="1" t="s">
        <v>39</v>
      </c>
      <c r="G92" s="1" t="s">
        <v>117</v>
      </c>
      <c r="H92" s="1">
        <v>3</v>
      </c>
      <c r="I92" s="1">
        <v>5</v>
      </c>
      <c r="J92" s="1">
        <v>3</v>
      </c>
      <c r="K92" s="1">
        <v>1</v>
      </c>
      <c r="L92" s="1">
        <v>4</v>
      </c>
      <c r="S92" s="1" t="s">
        <v>280</v>
      </c>
      <c r="T92" s="1">
        <v>6</v>
      </c>
      <c r="U92" s="2" t="s">
        <v>82</v>
      </c>
      <c r="V92" s="1" t="s">
        <v>61</v>
      </c>
      <c r="W92" s="1" t="s">
        <v>46</v>
      </c>
      <c r="X92" s="1">
        <v>4</v>
      </c>
      <c r="Y92" s="1" t="s">
        <v>62</v>
      </c>
      <c r="Z92" s="1" t="s">
        <v>74</v>
      </c>
      <c r="AA92" s="1" t="s">
        <v>179</v>
      </c>
      <c r="AB92" s="1" t="s">
        <v>86</v>
      </c>
      <c r="AC92" s="1" t="s">
        <v>87</v>
      </c>
      <c r="AD92" s="1" t="s">
        <v>88</v>
      </c>
      <c r="AE92" s="1" t="s">
        <v>281</v>
      </c>
      <c r="AI92" s="1" t="s">
        <v>52</v>
      </c>
      <c r="AJ92" s="1" t="s">
        <v>53</v>
      </c>
      <c r="AK92" s="1" t="s">
        <v>163</v>
      </c>
      <c r="AL92" s="1" t="s">
        <v>77</v>
      </c>
    </row>
    <row r="93" spans="1:75" ht="13">
      <c r="A93" s="1" t="s">
        <v>56</v>
      </c>
      <c r="B93" s="1" t="s">
        <v>41</v>
      </c>
      <c r="C93" s="1" t="s">
        <v>40</v>
      </c>
      <c r="D93" s="1" t="s">
        <v>41</v>
      </c>
      <c r="E93" s="1" t="s">
        <v>40</v>
      </c>
      <c r="F93" s="1" t="s">
        <v>41</v>
      </c>
      <c r="G93" s="1" t="s">
        <v>42</v>
      </c>
      <c r="H93" s="1">
        <v>3</v>
      </c>
      <c r="I93" s="1">
        <v>5</v>
      </c>
      <c r="J93" s="1">
        <v>3</v>
      </c>
      <c r="K93" s="1">
        <v>1</v>
      </c>
      <c r="L93" s="1">
        <v>4</v>
      </c>
      <c r="M93" s="1">
        <v>1</v>
      </c>
      <c r="N93" s="1">
        <v>1</v>
      </c>
      <c r="O93" s="1">
        <v>1</v>
      </c>
      <c r="P93" s="1">
        <v>1</v>
      </c>
      <c r="Q93" s="1">
        <v>1</v>
      </c>
      <c r="S93" s="1" t="s">
        <v>282</v>
      </c>
      <c r="T93" s="1">
        <v>8</v>
      </c>
      <c r="U93" s="2" t="s">
        <v>82</v>
      </c>
      <c r="V93" s="1" t="s">
        <v>92</v>
      </c>
      <c r="W93" s="1" t="s">
        <v>46</v>
      </c>
      <c r="X93" s="1">
        <v>3</v>
      </c>
      <c r="Y93" s="1" t="s">
        <v>62</v>
      </c>
      <c r="Z93" s="1" t="s">
        <v>48</v>
      </c>
      <c r="AA93" s="1" t="s">
        <v>63</v>
      </c>
      <c r="AB93" s="1" t="s">
        <v>86</v>
      </c>
      <c r="AC93" s="1" t="s">
        <v>283</v>
      </c>
      <c r="AD93" s="1" t="s">
        <v>88</v>
      </c>
      <c r="AE93" s="1" t="s">
        <v>176</v>
      </c>
      <c r="AI93" s="1" t="s">
        <v>52</v>
      </c>
      <c r="AJ93" s="1" t="s">
        <v>53</v>
      </c>
      <c r="AK93" s="1" t="s">
        <v>65</v>
      </c>
      <c r="AL93" s="1" t="s">
        <v>77</v>
      </c>
    </row>
    <row r="94" spans="1:75" ht="13">
      <c r="A94" s="1" t="s">
        <v>56</v>
      </c>
      <c r="B94" s="1" t="s">
        <v>39</v>
      </c>
      <c r="C94" s="1" t="s">
        <v>40</v>
      </c>
      <c r="D94" s="1" t="s">
        <v>41</v>
      </c>
      <c r="E94" s="1" t="s">
        <v>41</v>
      </c>
      <c r="F94" s="1" t="s">
        <v>41</v>
      </c>
      <c r="G94" s="1" t="s">
        <v>58</v>
      </c>
      <c r="H94" s="1">
        <v>5</v>
      </c>
      <c r="I94" s="1">
        <v>3</v>
      </c>
      <c r="J94" s="1">
        <v>5</v>
      </c>
      <c r="K94" s="1">
        <v>1</v>
      </c>
      <c r="L94" s="1">
        <v>2</v>
      </c>
      <c r="M94" s="1">
        <v>1</v>
      </c>
      <c r="N94" s="1">
        <v>3</v>
      </c>
      <c r="O94" s="1">
        <v>1</v>
      </c>
      <c r="P94" s="1">
        <v>1</v>
      </c>
      <c r="Q94" s="1">
        <v>1</v>
      </c>
      <c r="S94" s="1" t="s">
        <v>284</v>
      </c>
      <c r="T94" s="1">
        <v>4</v>
      </c>
      <c r="U94" s="1" t="s">
        <v>44</v>
      </c>
      <c r="V94" s="1" t="s">
        <v>45</v>
      </c>
      <c r="W94" s="1" t="s">
        <v>46</v>
      </c>
      <c r="X94" s="1">
        <v>2</v>
      </c>
      <c r="Y94" s="1" t="s">
        <v>47</v>
      </c>
      <c r="Z94" s="1" t="s">
        <v>79</v>
      </c>
      <c r="AA94" s="1" t="s">
        <v>63</v>
      </c>
      <c r="AB94" s="1" t="s">
        <v>50</v>
      </c>
      <c r="AG94" s="1" t="s">
        <v>51</v>
      </c>
      <c r="AI94" s="1" t="s">
        <v>154</v>
      </c>
      <c r="AJ94" s="1" t="s">
        <v>53</v>
      </c>
      <c r="AK94" s="1" t="s">
        <v>252</v>
      </c>
      <c r="AL94" s="1" t="s">
        <v>66</v>
      </c>
    </row>
    <row r="95" spans="1:75" ht="13">
      <c r="A95" s="1" t="s">
        <v>56</v>
      </c>
      <c r="B95" s="1" t="s">
        <v>39</v>
      </c>
      <c r="C95" s="1" t="s">
        <v>41</v>
      </c>
      <c r="D95" s="1" t="s">
        <v>41</v>
      </c>
      <c r="E95" s="1" t="s">
        <v>67</v>
      </c>
      <c r="F95" s="1" t="s">
        <v>67</v>
      </c>
      <c r="G95" s="1" t="s">
        <v>42</v>
      </c>
      <c r="H95" s="1">
        <v>5</v>
      </c>
      <c r="I95" s="1">
        <v>5</v>
      </c>
      <c r="J95" s="1">
        <v>5</v>
      </c>
      <c r="K95" s="1">
        <v>1</v>
      </c>
      <c r="L95" s="1">
        <v>1</v>
      </c>
      <c r="M95" s="1">
        <v>5</v>
      </c>
      <c r="N95" s="1">
        <v>2</v>
      </c>
      <c r="O95" s="1">
        <v>2</v>
      </c>
      <c r="P95" s="1">
        <v>1</v>
      </c>
      <c r="Q95" s="1">
        <v>1</v>
      </c>
      <c r="S95" s="1" t="s">
        <v>285</v>
      </c>
      <c r="T95" s="1">
        <v>8</v>
      </c>
      <c r="U95" s="1" t="s">
        <v>44</v>
      </c>
      <c r="V95" s="1" t="s">
        <v>61</v>
      </c>
      <c r="W95" s="1" t="s">
        <v>46</v>
      </c>
      <c r="X95" s="1">
        <v>2</v>
      </c>
      <c r="Y95" s="1" t="s">
        <v>47</v>
      </c>
      <c r="Z95" s="1" t="s">
        <v>79</v>
      </c>
      <c r="AA95" s="1" t="s">
        <v>175</v>
      </c>
      <c r="AB95" s="1" t="s">
        <v>50</v>
      </c>
      <c r="AG95" s="1" t="s">
        <v>71</v>
      </c>
      <c r="AI95" s="1" t="s">
        <v>260</v>
      </c>
      <c r="AJ95" s="1" t="s">
        <v>64</v>
      </c>
      <c r="AK95" s="1" t="s">
        <v>54</v>
      </c>
      <c r="AL95" s="1" t="s">
        <v>66</v>
      </c>
    </row>
    <row r="96" spans="1:75" ht="13">
      <c r="A96" s="1" t="s">
        <v>38</v>
      </c>
      <c r="AM96" s="1" t="s">
        <v>39</v>
      </c>
      <c r="AN96" s="1" t="s">
        <v>40</v>
      </c>
      <c r="AO96" s="1" t="s">
        <v>41</v>
      </c>
      <c r="AP96" s="1" t="s">
        <v>41</v>
      </c>
      <c r="AQ96" s="1" t="s">
        <v>39</v>
      </c>
      <c r="AR96" s="1" t="s">
        <v>42</v>
      </c>
      <c r="AS96" s="1">
        <v>4</v>
      </c>
      <c r="AT96" s="1">
        <v>5</v>
      </c>
      <c r="AU96" s="1">
        <v>3</v>
      </c>
      <c r="AV96" s="1">
        <v>3</v>
      </c>
      <c r="AW96" s="1">
        <v>1</v>
      </c>
      <c r="AX96" s="1">
        <v>2</v>
      </c>
      <c r="AY96" s="1">
        <v>1</v>
      </c>
      <c r="AZ96" s="1">
        <v>3</v>
      </c>
      <c r="BA96" s="1">
        <v>1</v>
      </c>
      <c r="BB96" s="1">
        <v>1</v>
      </c>
      <c r="BD96" s="1" t="s">
        <v>286</v>
      </c>
      <c r="BE96" s="1">
        <v>7</v>
      </c>
      <c r="BF96" s="2" t="s">
        <v>82</v>
      </c>
      <c r="BG96" s="1" t="s">
        <v>45</v>
      </c>
      <c r="BH96" s="1" t="s">
        <v>46</v>
      </c>
      <c r="BI96" s="1">
        <v>2</v>
      </c>
      <c r="BJ96" s="1" t="s">
        <v>62</v>
      </c>
      <c r="BK96" s="1" t="s">
        <v>48</v>
      </c>
      <c r="BL96" s="1" t="s">
        <v>111</v>
      </c>
      <c r="BM96" s="1" t="s">
        <v>86</v>
      </c>
      <c r="BN96" s="1" t="s">
        <v>166</v>
      </c>
      <c r="BO96" s="1" t="s">
        <v>88</v>
      </c>
      <c r="BP96" s="1" t="s">
        <v>287</v>
      </c>
      <c r="BT96" s="1" t="s">
        <v>52</v>
      </c>
      <c r="BU96" s="1" t="s">
        <v>64</v>
      </c>
      <c r="BV96" s="1" t="s">
        <v>65</v>
      </c>
      <c r="BW96" s="1" t="s">
        <v>77</v>
      </c>
    </row>
    <row r="97" spans="1:75" ht="13">
      <c r="A97" s="1" t="s">
        <v>56</v>
      </c>
      <c r="B97" s="1" t="s">
        <v>39</v>
      </c>
      <c r="C97" s="1" t="s">
        <v>41</v>
      </c>
      <c r="D97" s="1" t="s">
        <v>41</v>
      </c>
      <c r="E97" s="1" t="s">
        <v>41</v>
      </c>
      <c r="F97" s="1" t="s">
        <v>41</v>
      </c>
      <c r="G97" s="1" t="s">
        <v>138</v>
      </c>
      <c r="H97" s="1">
        <v>4</v>
      </c>
      <c r="I97" s="1">
        <v>1</v>
      </c>
      <c r="J97" s="1">
        <v>4</v>
      </c>
      <c r="K97" s="1">
        <v>1</v>
      </c>
      <c r="L97" s="1">
        <v>3</v>
      </c>
      <c r="M97" s="1">
        <v>1</v>
      </c>
      <c r="N97" s="1">
        <v>1</v>
      </c>
      <c r="O97" s="1">
        <v>1</v>
      </c>
      <c r="P97" s="1">
        <v>1</v>
      </c>
      <c r="Q97" s="1">
        <v>1</v>
      </c>
      <c r="S97" s="1" t="s">
        <v>288</v>
      </c>
      <c r="T97" s="1">
        <v>8</v>
      </c>
      <c r="U97" s="1" t="s">
        <v>44</v>
      </c>
      <c r="V97" s="1" t="s">
        <v>61</v>
      </c>
      <c r="W97" s="1" t="s">
        <v>46</v>
      </c>
      <c r="X97" s="1">
        <v>2</v>
      </c>
      <c r="Y97" s="1" t="s">
        <v>47</v>
      </c>
      <c r="Z97" s="1" t="s">
        <v>70</v>
      </c>
      <c r="AA97" s="1" t="s">
        <v>49</v>
      </c>
      <c r="AB97" s="1" t="s">
        <v>50</v>
      </c>
      <c r="AG97" s="1" t="s">
        <v>71</v>
      </c>
      <c r="AI97" s="1" t="s">
        <v>184</v>
      </c>
      <c r="AJ97" s="1" t="s">
        <v>53</v>
      </c>
      <c r="AK97" s="1" t="s">
        <v>65</v>
      </c>
      <c r="AL97" s="1" t="s">
        <v>66</v>
      </c>
    </row>
    <row r="98" spans="1:75" ht="13">
      <c r="A98" s="1" t="s">
        <v>56</v>
      </c>
      <c r="B98" s="1" t="s">
        <v>39</v>
      </c>
      <c r="C98" s="1" t="s">
        <v>40</v>
      </c>
      <c r="D98" s="1" t="s">
        <v>67</v>
      </c>
      <c r="E98" s="1" t="s">
        <v>67</v>
      </c>
      <c r="F98" s="1" t="s">
        <v>41</v>
      </c>
      <c r="G98" s="1" t="s">
        <v>68</v>
      </c>
      <c r="H98" s="1">
        <v>3</v>
      </c>
      <c r="I98" s="1">
        <v>4</v>
      </c>
      <c r="J98" s="1">
        <v>5</v>
      </c>
      <c r="K98" s="1">
        <v>1</v>
      </c>
      <c r="L98" s="1">
        <v>3</v>
      </c>
      <c r="M98" s="1">
        <v>1</v>
      </c>
      <c r="N98" s="1">
        <v>1</v>
      </c>
      <c r="O98" s="1">
        <v>1</v>
      </c>
      <c r="P98" s="1">
        <v>1</v>
      </c>
      <c r="Q98" s="1">
        <v>1</v>
      </c>
      <c r="S98" s="1" t="s">
        <v>289</v>
      </c>
      <c r="T98" s="1">
        <v>5</v>
      </c>
      <c r="U98" s="2" t="s">
        <v>82</v>
      </c>
      <c r="V98" s="1" t="s">
        <v>45</v>
      </c>
      <c r="W98" s="1" t="s">
        <v>46</v>
      </c>
      <c r="X98" s="1">
        <v>3</v>
      </c>
      <c r="Y98" s="1" t="s">
        <v>62</v>
      </c>
      <c r="Z98" s="1" t="s">
        <v>48</v>
      </c>
      <c r="AA98" s="1" t="s">
        <v>94</v>
      </c>
      <c r="AB98" s="1" t="s">
        <v>86</v>
      </c>
      <c r="AC98" s="1" t="s">
        <v>290</v>
      </c>
      <c r="AD98" s="1" t="s">
        <v>88</v>
      </c>
      <c r="AE98" s="1" t="s">
        <v>291</v>
      </c>
      <c r="AI98" s="1" t="s">
        <v>52</v>
      </c>
      <c r="AJ98" s="1" t="s">
        <v>53</v>
      </c>
      <c r="AK98" s="1" t="s">
        <v>54</v>
      </c>
      <c r="AL98" s="1" t="s">
        <v>77</v>
      </c>
    </row>
    <row r="99" spans="1:75" ht="13">
      <c r="A99" s="1" t="s">
        <v>56</v>
      </c>
      <c r="B99" s="1" t="s">
        <v>39</v>
      </c>
      <c r="C99" s="1" t="s">
        <v>40</v>
      </c>
      <c r="D99" s="1" t="s">
        <v>41</v>
      </c>
      <c r="E99" s="1" t="s">
        <v>67</v>
      </c>
      <c r="F99" s="1" t="s">
        <v>39</v>
      </c>
      <c r="G99" s="1" t="s">
        <v>42</v>
      </c>
      <c r="H99" s="1">
        <v>3</v>
      </c>
      <c r="I99" s="1">
        <v>5</v>
      </c>
      <c r="J99" s="1">
        <v>5</v>
      </c>
      <c r="K99" s="1">
        <v>1</v>
      </c>
      <c r="L99" s="1">
        <v>1</v>
      </c>
      <c r="M99" s="1">
        <v>1</v>
      </c>
      <c r="N99" s="1">
        <v>2</v>
      </c>
      <c r="O99" s="1">
        <v>1</v>
      </c>
      <c r="P99" s="1">
        <v>1</v>
      </c>
      <c r="Q99" s="1">
        <v>1</v>
      </c>
      <c r="S99" s="1" t="s">
        <v>292</v>
      </c>
      <c r="T99" s="1">
        <v>8</v>
      </c>
      <c r="U99" s="1" t="s">
        <v>44</v>
      </c>
      <c r="V99" s="1" t="s">
        <v>45</v>
      </c>
      <c r="W99" s="1" t="s">
        <v>93</v>
      </c>
      <c r="X99" s="1">
        <v>4</v>
      </c>
      <c r="Y99" s="1" t="s">
        <v>62</v>
      </c>
      <c r="Z99" s="1" t="s">
        <v>48</v>
      </c>
      <c r="AA99" s="1" t="s">
        <v>179</v>
      </c>
      <c r="AB99" s="1" t="s">
        <v>75</v>
      </c>
      <c r="AG99" s="1" t="s">
        <v>76</v>
      </c>
      <c r="AI99" s="1" t="s">
        <v>52</v>
      </c>
      <c r="AJ99" s="1" t="s">
        <v>53</v>
      </c>
      <c r="AK99" s="1" t="s">
        <v>65</v>
      </c>
      <c r="AL99" s="1" t="s">
        <v>66</v>
      </c>
    </row>
    <row r="100" spans="1:75" ht="13">
      <c r="A100" s="1" t="s">
        <v>56</v>
      </c>
      <c r="B100" s="1" t="s">
        <v>41</v>
      </c>
      <c r="C100" s="1" t="s">
        <v>40</v>
      </c>
      <c r="D100" s="1" t="s">
        <v>39</v>
      </c>
      <c r="E100" s="1" t="s">
        <v>67</v>
      </c>
      <c r="F100" s="1" t="s">
        <v>67</v>
      </c>
      <c r="G100" s="1" t="s">
        <v>42</v>
      </c>
      <c r="H100" s="1">
        <v>1</v>
      </c>
      <c r="I100" s="1">
        <v>3</v>
      </c>
      <c r="J100" s="1">
        <v>4</v>
      </c>
      <c r="K100" s="1">
        <v>1</v>
      </c>
      <c r="L100" s="1">
        <v>5</v>
      </c>
      <c r="M100" s="1">
        <v>1</v>
      </c>
      <c r="N100" s="1">
        <v>1</v>
      </c>
      <c r="O100" s="1">
        <v>1</v>
      </c>
      <c r="P100" s="1">
        <v>1</v>
      </c>
      <c r="Q100" s="1">
        <v>1</v>
      </c>
      <c r="S100" s="1" t="s">
        <v>293</v>
      </c>
      <c r="T100" s="1">
        <v>5</v>
      </c>
      <c r="U100" s="1" t="s">
        <v>44</v>
      </c>
      <c r="V100" s="1" t="s">
        <v>61</v>
      </c>
      <c r="W100" s="1" t="s">
        <v>46</v>
      </c>
      <c r="X100" s="1">
        <v>3</v>
      </c>
      <c r="Y100" s="1" t="s">
        <v>47</v>
      </c>
      <c r="Z100" s="1" t="s">
        <v>74</v>
      </c>
      <c r="AA100" s="1" t="s">
        <v>63</v>
      </c>
      <c r="AB100" s="1" t="s">
        <v>75</v>
      </c>
      <c r="AG100" s="1" t="s">
        <v>51</v>
      </c>
      <c r="AI100" s="1" t="s">
        <v>154</v>
      </c>
      <c r="AJ100" s="1" t="s">
        <v>53</v>
      </c>
      <c r="AK100" s="1" t="s">
        <v>54</v>
      </c>
      <c r="AL100" s="1" t="s">
        <v>66</v>
      </c>
    </row>
    <row r="101" spans="1:75" ht="13">
      <c r="A101" s="1" t="s">
        <v>56</v>
      </c>
      <c r="B101" s="1" t="s">
        <v>39</v>
      </c>
      <c r="C101" s="1" t="s">
        <v>57</v>
      </c>
      <c r="D101" s="1" t="s">
        <v>41</v>
      </c>
      <c r="E101" s="1" t="s">
        <v>57</v>
      </c>
      <c r="F101" s="1" t="s">
        <v>41</v>
      </c>
      <c r="G101" s="1" t="s">
        <v>117</v>
      </c>
      <c r="H101" s="1">
        <v>5</v>
      </c>
      <c r="I101" s="1">
        <v>5</v>
      </c>
      <c r="J101" s="1">
        <v>3</v>
      </c>
      <c r="K101" s="1">
        <v>5</v>
      </c>
      <c r="L101" s="1">
        <v>1</v>
      </c>
      <c r="M101" s="1">
        <v>4</v>
      </c>
      <c r="N101" s="1">
        <v>1</v>
      </c>
      <c r="O101" s="1">
        <v>3</v>
      </c>
      <c r="P101" s="1">
        <v>1</v>
      </c>
      <c r="Q101" s="1">
        <v>1</v>
      </c>
      <c r="S101" s="1" t="s">
        <v>294</v>
      </c>
      <c r="T101" s="1">
        <v>5</v>
      </c>
      <c r="U101" s="1" t="s">
        <v>44</v>
      </c>
      <c r="V101" s="1" t="s">
        <v>61</v>
      </c>
      <c r="W101" s="1" t="s">
        <v>46</v>
      </c>
      <c r="X101" s="1">
        <v>2</v>
      </c>
      <c r="Y101" s="1" t="s">
        <v>62</v>
      </c>
      <c r="Z101" s="1" t="s">
        <v>70</v>
      </c>
      <c r="AA101" s="1" t="s">
        <v>63</v>
      </c>
      <c r="AB101" s="1" t="s">
        <v>50</v>
      </c>
      <c r="AG101" s="1" t="s">
        <v>71</v>
      </c>
      <c r="AI101" s="1" t="s">
        <v>52</v>
      </c>
      <c r="AJ101" s="1" t="s">
        <v>295</v>
      </c>
      <c r="AK101" s="1" t="s">
        <v>54</v>
      </c>
      <c r="AL101" s="1" t="s">
        <v>243</v>
      </c>
    </row>
    <row r="102" spans="1:75" ht="13">
      <c r="A102" s="1" t="s">
        <v>56</v>
      </c>
      <c r="B102" s="1" t="s">
        <v>39</v>
      </c>
      <c r="C102" s="1" t="s">
        <v>67</v>
      </c>
      <c r="D102" s="1" t="s">
        <v>67</v>
      </c>
      <c r="E102" s="1" t="s">
        <v>67</v>
      </c>
      <c r="F102" s="1" t="s">
        <v>39</v>
      </c>
      <c r="G102" s="1" t="s">
        <v>42</v>
      </c>
      <c r="H102" s="1">
        <v>2</v>
      </c>
      <c r="I102" s="1">
        <v>5</v>
      </c>
      <c r="J102" s="1">
        <v>4</v>
      </c>
      <c r="K102" s="1">
        <v>2</v>
      </c>
      <c r="L102" s="1">
        <v>2</v>
      </c>
      <c r="N102" s="1">
        <v>1</v>
      </c>
      <c r="O102" s="1">
        <v>3</v>
      </c>
      <c r="P102" s="1">
        <v>1</v>
      </c>
      <c r="Q102" s="1">
        <v>1</v>
      </c>
      <c r="S102" s="1" t="s">
        <v>296</v>
      </c>
      <c r="T102" s="1">
        <v>8</v>
      </c>
      <c r="U102" s="1" t="s">
        <v>44</v>
      </c>
      <c r="V102" s="1" t="s">
        <v>61</v>
      </c>
      <c r="W102" s="1" t="s">
        <v>297</v>
      </c>
      <c r="X102" s="1">
        <v>3</v>
      </c>
      <c r="Y102" s="1" t="s">
        <v>47</v>
      </c>
      <c r="Z102" s="1" t="s">
        <v>70</v>
      </c>
      <c r="AA102" s="1" t="s">
        <v>49</v>
      </c>
      <c r="AB102" s="1" t="s">
        <v>86</v>
      </c>
      <c r="AC102" s="1" t="s">
        <v>206</v>
      </c>
      <c r="AD102" s="1" t="s">
        <v>88</v>
      </c>
      <c r="AE102" s="1" t="s">
        <v>298</v>
      </c>
      <c r="AI102" s="1" t="s">
        <v>52</v>
      </c>
      <c r="AJ102" s="1" t="s">
        <v>53</v>
      </c>
      <c r="AK102" s="1" t="s">
        <v>54</v>
      </c>
      <c r="AL102" s="1" t="s">
        <v>77</v>
      </c>
    </row>
    <row r="103" spans="1:75" ht="13">
      <c r="A103" s="1" t="s">
        <v>56</v>
      </c>
      <c r="B103" s="1" t="s">
        <v>39</v>
      </c>
      <c r="C103" s="1" t="s">
        <v>67</v>
      </c>
      <c r="D103" s="1" t="s">
        <v>57</v>
      </c>
      <c r="E103" s="1" t="s">
        <v>57</v>
      </c>
      <c r="F103" s="1" t="s">
        <v>41</v>
      </c>
      <c r="G103" s="1" t="s">
        <v>68</v>
      </c>
      <c r="H103" s="1">
        <v>5</v>
      </c>
      <c r="I103" s="1">
        <v>4</v>
      </c>
      <c r="J103" s="1">
        <v>3</v>
      </c>
      <c r="K103" s="1">
        <v>1</v>
      </c>
      <c r="L103" s="1">
        <v>1</v>
      </c>
      <c r="M103" s="1">
        <v>1</v>
      </c>
      <c r="N103" s="1">
        <v>1</v>
      </c>
      <c r="O103" s="1">
        <v>3</v>
      </c>
      <c r="P103" s="1">
        <v>1</v>
      </c>
      <c r="Q103" s="1">
        <v>1</v>
      </c>
      <c r="S103" s="1" t="s">
        <v>299</v>
      </c>
      <c r="T103" s="1">
        <v>7</v>
      </c>
      <c r="U103" s="2" t="s">
        <v>82</v>
      </c>
      <c r="V103" s="1" t="s">
        <v>92</v>
      </c>
      <c r="W103" s="1" t="s">
        <v>46</v>
      </c>
      <c r="X103" s="1">
        <v>2</v>
      </c>
      <c r="Y103" s="1" t="s">
        <v>62</v>
      </c>
      <c r="Z103" s="1" t="s">
        <v>70</v>
      </c>
      <c r="AA103" s="1" t="s">
        <v>111</v>
      </c>
      <c r="AB103" s="1" t="s">
        <v>50</v>
      </c>
      <c r="AG103" s="1" t="s">
        <v>71</v>
      </c>
      <c r="AI103" s="1" t="s">
        <v>52</v>
      </c>
      <c r="AJ103" s="1" t="s">
        <v>64</v>
      </c>
      <c r="AK103" s="1" t="s">
        <v>65</v>
      </c>
      <c r="AL103" s="1" t="s">
        <v>55</v>
      </c>
    </row>
    <row r="104" spans="1:75" ht="13">
      <c r="A104" s="1" t="s">
        <v>56</v>
      </c>
      <c r="B104" s="1" t="s">
        <v>41</v>
      </c>
      <c r="C104" s="1" t="s">
        <v>41</v>
      </c>
      <c r="D104" s="1" t="s">
        <v>41</v>
      </c>
      <c r="E104" s="1" t="s">
        <v>41</v>
      </c>
      <c r="F104" s="1" t="s">
        <v>41</v>
      </c>
      <c r="G104" s="1" t="s">
        <v>58</v>
      </c>
      <c r="H104" s="1">
        <v>4</v>
      </c>
      <c r="I104" s="1">
        <v>4</v>
      </c>
      <c r="J104" s="1">
        <v>4</v>
      </c>
      <c r="S104" s="1" t="s">
        <v>300</v>
      </c>
      <c r="T104" s="1">
        <v>1</v>
      </c>
      <c r="U104" s="1" t="s">
        <v>44</v>
      </c>
      <c r="V104" s="1" t="s">
        <v>45</v>
      </c>
      <c r="W104" s="1" t="s">
        <v>46</v>
      </c>
      <c r="X104" s="1">
        <v>1</v>
      </c>
      <c r="Y104" s="1" t="s">
        <v>47</v>
      </c>
      <c r="Z104" s="1" t="s">
        <v>79</v>
      </c>
      <c r="AA104" s="1" t="s">
        <v>63</v>
      </c>
      <c r="AB104" s="1" t="s">
        <v>50</v>
      </c>
      <c r="AG104" s="1" t="s">
        <v>71</v>
      </c>
      <c r="AI104" s="1" t="s">
        <v>184</v>
      </c>
      <c r="AJ104" s="1" t="s">
        <v>53</v>
      </c>
      <c r="AK104" s="1" t="s">
        <v>54</v>
      </c>
      <c r="AL104" s="1" t="s">
        <v>72</v>
      </c>
    </row>
    <row r="105" spans="1:75" ht="13">
      <c r="A105" s="1" t="s">
        <v>56</v>
      </c>
      <c r="B105" s="1" t="s">
        <v>41</v>
      </c>
      <c r="C105" s="1" t="s">
        <v>40</v>
      </c>
      <c r="D105" s="1" t="s">
        <v>41</v>
      </c>
      <c r="E105" s="1" t="s">
        <v>41</v>
      </c>
      <c r="F105" s="1" t="s">
        <v>41</v>
      </c>
      <c r="G105" s="1" t="s">
        <v>58</v>
      </c>
      <c r="H105" s="1">
        <v>2</v>
      </c>
      <c r="I105" s="1">
        <v>1</v>
      </c>
      <c r="J105" s="1">
        <v>3</v>
      </c>
      <c r="K105" s="1">
        <v>1</v>
      </c>
      <c r="L105" s="1">
        <v>2</v>
      </c>
      <c r="M105" s="1">
        <v>1</v>
      </c>
      <c r="N105" s="1">
        <v>1</v>
      </c>
      <c r="O105" s="1">
        <v>1</v>
      </c>
      <c r="P105" s="1">
        <v>1</v>
      </c>
      <c r="Q105" s="1">
        <v>1</v>
      </c>
      <c r="S105" s="1" t="s">
        <v>129</v>
      </c>
      <c r="T105" s="1">
        <v>8</v>
      </c>
      <c r="U105" s="1" t="s">
        <v>44</v>
      </c>
      <c r="V105" s="1" t="s">
        <v>45</v>
      </c>
      <c r="W105" s="1" t="s">
        <v>46</v>
      </c>
      <c r="X105" s="1">
        <v>2</v>
      </c>
      <c r="Y105" s="1" t="s">
        <v>47</v>
      </c>
      <c r="Z105" s="1" t="s">
        <v>70</v>
      </c>
      <c r="AA105" s="1" t="s">
        <v>63</v>
      </c>
      <c r="AB105" s="1" t="s">
        <v>50</v>
      </c>
      <c r="AG105" s="1" t="s">
        <v>51</v>
      </c>
      <c r="AI105" s="1" t="s">
        <v>154</v>
      </c>
      <c r="AJ105" s="1" t="s">
        <v>53</v>
      </c>
      <c r="AK105" s="1" t="s">
        <v>252</v>
      </c>
      <c r="AL105" s="1" t="s">
        <v>66</v>
      </c>
    </row>
    <row r="106" spans="1:75" ht="13">
      <c r="A106" s="1" t="s">
        <v>56</v>
      </c>
      <c r="B106" s="1" t="s">
        <v>39</v>
      </c>
      <c r="C106" s="1" t="s">
        <v>40</v>
      </c>
      <c r="D106" s="1" t="s">
        <v>67</v>
      </c>
      <c r="E106" s="1" t="s">
        <v>67</v>
      </c>
      <c r="F106" s="1" t="s">
        <v>67</v>
      </c>
      <c r="G106" s="1" t="s">
        <v>58</v>
      </c>
      <c r="H106" s="1">
        <v>5</v>
      </c>
      <c r="I106" s="1">
        <v>3</v>
      </c>
      <c r="J106" s="1">
        <v>4</v>
      </c>
      <c r="K106" s="1">
        <v>1</v>
      </c>
      <c r="L106" s="1">
        <v>2</v>
      </c>
      <c r="M106" s="1">
        <v>1</v>
      </c>
      <c r="N106" s="1">
        <v>1</v>
      </c>
      <c r="O106" s="1">
        <v>1</v>
      </c>
      <c r="P106" s="1">
        <v>1</v>
      </c>
      <c r="Q106" s="1">
        <v>1</v>
      </c>
      <c r="S106" s="1" t="s">
        <v>301</v>
      </c>
      <c r="T106" s="1">
        <v>8</v>
      </c>
      <c r="U106" s="1" t="s">
        <v>44</v>
      </c>
      <c r="V106" s="1" t="s">
        <v>61</v>
      </c>
      <c r="W106" s="1" t="s">
        <v>46</v>
      </c>
      <c r="X106" s="1">
        <v>1</v>
      </c>
      <c r="Y106" s="1" t="s">
        <v>47</v>
      </c>
      <c r="Z106" s="1" t="s">
        <v>70</v>
      </c>
      <c r="AA106" s="1" t="s">
        <v>63</v>
      </c>
      <c r="AB106" s="1" t="s">
        <v>50</v>
      </c>
      <c r="AG106" s="1" t="s">
        <v>51</v>
      </c>
      <c r="AI106" s="1" t="s">
        <v>52</v>
      </c>
      <c r="AJ106" s="1" t="s">
        <v>53</v>
      </c>
      <c r="AK106" s="1" t="s">
        <v>65</v>
      </c>
      <c r="AL106" s="1" t="s">
        <v>66</v>
      </c>
    </row>
    <row r="107" spans="1:75" ht="13">
      <c r="A107" s="1" t="s">
        <v>56</v>
      </c>
      <c r="B107" s="1" t="s">
        <v>41</v>
      </c>
      <c r="C107" s="1" t="s">
        <v>40</v>
      </c>
      <c r="D107" s="1" t="s">
        <v>41</v>
      </c>
      <c r="E107" s="1" t="s">
        <v>41</v>
      </c>
      <c r="F107" s="1" t="s">
        <v>41</v>
      </c>
      <c r="G107" s="1" t="s">
        <v>42</v>
      </c>
      <c r="H107" s="1">
        <v>5</v>
      </c>
      <c r="I107" s="1">
        <v>1</v>
      </c>
      <c r="J107" s="1">
        <v>5</v>
      </c>
      <c r="K107" s="1">
        <v>1</v>
      </c>
      <c r="L107" s="1">
        <v>5</v>
      </c>
      <c r="M107" s="1">
        <v>1</v>
      </c>
      <c r="N107" s="1">
        <v>1</v>
      </c>
      <c r="O107" s="1">
        <v>1</v>
      </c>
      <c r="P107" s="1">
        <v>1</v>
      </c>
      <c r="Q107" s="1">
        <v>1</v>
      </c>
      <c r="S107" s="1" t="s">
        <v>302</v>
      </c>
      <c r="T107" s="1">
        <v>8</v>
      </c>
      <c r="U107" s="1" t="s">
        <v>44</v>
      </c>
      <c r="V107" s="1" t="s">
        <v>45</v>
      </c>
      <c r="W107" s="1" t="s">
        <v>46</v>
      </c>
      <c r="X107" s="1">
        <v>3</v>
      </c>
      <c r="Y107" s="1" t="s">
        <v>62</v>
      </c>
      <c r="Z107" s="1" t="s">
        <v>48</v>
      </c>
      <c r="AA107" s="1" t="s">
        <v>94</v>
      </c>
      <c r="AB107" s="1" t="s">
        <v>86</v>
      </c>
      <c r="AC107" s="1" t="s">
        <v>121</v>
      </c>
      <c r="AD107" s="1" t="s">
        <v>88</v>
      </c>
      <c r="AE107" s="1" t="s">
        <v>161</v>
      </c>
      <c r="AI107" s="1" t="s">
        <v>260</v>
      </c>
      <c r="AJ107" s="1" t="s">
        <v>53</v>
      </c>
      <c r="AK107" s="1" t="s">
        <v>65</v>
      </c>
      <c r="AL107" s="1" t="s">
        <v>66</v>
      </c>
    </row>
    <row r="108" spans="1:75" ht="13">
      <c r="A108" s="1" t="s">
        <v>56</v>
      </c>
      <c r="B108" s="1" t="s">
        <v>39</v>
      </c>
      <c r="C108" s="1" t="s">
        <v>40</v>
      </c>
      <c r="D108" s="1" t="s">
        <v>41</v>
      </c>
      <c r="E108" s="1" t="s">
        <v>41</v>
      </c>
      <c r="F108" s="1" t="s">
        <v>39</v>
      </c>
      <c r="G108" s="1" t="s">
        <v>42</v>
      </c>
      <c r="H108" s="1">
        <v>3</v>
      </c>
      <c r="I108" s="1">
        <v>5</v>
      </c>
      <c r="J108" s="1">
        <v>5</v>
      </c>
      <c r="K108" s="1">
        <v>1</v>
      </c>
      <c r="L108" s="1">
        <v>4</v>
      </c>
      <c r="M108" s="1">
        <v>1</v>
      </c>
      <c r="N108" s="1">
        <v>1</v>
      </c>
      <c r="O108" s="1">
        <v>1</v>
      </c>
      <c r="P108" s="1">
        <v>1</v>
      </c>
      <c r="Q108" s="1">
        <v>1</v>
      </c>
      <c r="S108" s="1" t="s">
        <v>303</v>
      </c>
      <c r="T108" s="1">
        <v>8</v>
      </c>
      <c r="U108" s="1" t="s">
        <v>91</v>
      </c>
      <c r="V108" s="1" t="s">
        <v>61</v>
      </c>
      <c r="W108" s="1" t="s">
        <v>46</v>
      </c>
      <c r="X108" s="1">
        <v>3</v>
      </c>
      <c r="Y108" s="1" t="s">
        <v>62</v>
      </c>
      <c r="Z108" s="1" t="s">
        <v>48</v>
      </c>
      <c r="AA108" s="1" t="s">
        <v>63</v>
      </c>
      <c r="AB108" s="1" t="s">
        <v>86</v>
      </c>
      <c r="AC108" s="1" t="s">
        <v>245</v>
      </c>
      <c r="AD108" s="1" t="s">
        <v>88</v>
      </c>
      <c r="AE108" s="1" t="s">
        <v>304</v>
      </c>
      <c r="AI108" s="1" t="s">
        <v>52</v>
      </c>
      <c r="AJ108" s="1" t="s">
        <v>53</v>
      </c>
      <c r="AK108" s="1" t="s">
        <v>65</v>
      </c>
      <c r="AL108" s="1" t="s">
        <v>55</v>
      </c>
    </row>
    <row r="109" spans="1:75" ht="13">
      <c r="A109" s="1" t="s">
        <v>56</v>
      </c>
      <c r="B109" s="1" t="s">
        <v>41</v>
      </c>
      <c r="C109" s="1" t="s">
        <v>40</v>
      </c>
      <c r="D109" s="1" t="s">
        <v>40</v>
      </c>
      <c r="E109" s="1" t="s">
        <v>40</v>
      </c>
      <c r="F109" s="1" t="s">
        <v>39</v>
      </c>
      <c r="G109" s="1" t="s">
        <v>99</v>
      </c>
      <c r="H109" s="1">
        <v>3</v>
      </c>
      <c r="I109" s="1">
        <v>1</v>
      </c>
      <c r="J109" s="1">
        <v>1</v>
      </c>
      <c r="K109" s="1">
        <v>5</v>
      </c>
      <c r="L109" s="1">
        <v>5</v>
      </c>
      <c r="M109" s="1">
        <v>5</v>
      </c>
      <c r="N109" s="1">
        <v>5</v>
      </c>
      <c r="O109" s="1">
        <v>5</v>
      </c>
      <c r="P109" s="1">
        <v>5</v>
      </c>
      <c r="Q109" s="1">
        <v>5</v>
      </c>
      <c r="S109" s="1" t="s">
        <v>305</v>
      </c>
      <c r="T109" s="1">
        <v>5</v>
      </c>
      <c r="U109" s="2" t="s">
        <v>82</v>
      </c>
      <c r="V109" s="1" t="s">
        <v>45</v>
      </c>
      <c r="W109" s="1" t="s">
        <v>46</v>
      </c>
      <c r="X109" s="1">
        <v>3</v>
      </c>
      <c r="Y109" s="1" t="s">
        <v>62</v>
      </c>
      <c r="Z109" s="1" t="s">
        <v>48</v>
      </c>
      <c r="AA109" s="1" t="s">
        <v>94</v>
      </c>
      <c r="AB109" s="1" t="s">
        <v>50</v>
      </c>
      <c r="AG109" s="1" t="s">
        <v>71</v>
      </c>
      <c r="AI109" s="1" t="s">
        <v>52</v>
      </c>
      <c r="AJ109" s="1" t="s">
        <v>53</v>
      </c>
      <c r="AK109" s="1" t="s">
        <v>65</v>
      </c>
      <c r="AL109" s="1" t="s">
        <v>66</v>
      </c>
    </row>
    <row r="110" spans="1:75" ht="13">
      <c r="A110" s="1" t="s">
        <v>56</v>
      </c>
      <c r="B110" s="1" t="s">
        <v>41</v>
      </c>
      <c r="C110" s="1" t="s">
        <v>41</v>
      </c>
      <c r="D110" s="1" t="s">
        <v>41</v>
      </c>
      <c r="E110" s="1" t="s">
        <v>40</v>
      </c>
      <c r="F110" s="1" t="s">
        <v>41</v>
      </c>
      <c r="G110" s="1" t="s">
        <v>42</v>
      </c>
      <c r="H110" s="1">
        <v>2</v>
      </c>
      <c r="I110" s="1">
        <v>3</v>
      </c>
      <c r="J110" s="1">
        <v>5</v>
      </c>
      <c r="L110" s="1">
        <v>4</v>
      </c>
      <c r="S110" s="1" t="s">
        <v>306</v>
      </c>
      <c r="T110" s="1">
        <v>6</v>
      </c>
      <c r="U110" s="1" t="s">
        <v>44</v>
      </c>
      <c r="V110" s="1" t="s">
        <v>61</v>
      </c>
      <c r="W110" s="1" t="s">
        <v>46</v>
      </c>
      <c r="X110" s="1">
        <v>1</v>
      </c>
      <c r="Y110" s="1" t="s">
        <v>47</v>
      </c>
      <c r="Z110" s="1" t="s">
        <v>74</v>
      </c>
      <c r="AA110" s="1" t="s">
        <v>63</v>
      </c>
      <c r="AB110" s="1" t="s">
        <v>50</v>
      </c>
      <c r="AG110" s="1" t="s">
        <v>51</v>
      </c>
      <c r="AI110" s="1" t="s">
        <v>260</v>
      </c>
      <c r="AJ110" s="1" t="s">
        <v>53</v>
      </c>
      <c r="AK110" s="1" t="s">
        <v>65</v>
      </c>
      <c r="AL110" s="1" t="s">
        <v>243</v>
      </c>
    </row>
    <row r="111" spans="1:75" ht="13">
      <c r="A111" s="1" t="s">
        <v>38</v>
      </c>
      <c r="AM111" s="1" t="s">
        <v>39</v>
      </c>
      <c r="AN111" s="1" t="s">
        <v>40</v>
      </c>
      <c r="AO111" s="1" t="s">
        <v>41</v>
      </c>
      <c r="AP111" s="1" t="s">
        <v>40</v>
      </c>
      <c r="AQ111" s="1" t="s">
        <v>41</v>
      </c>
      <c r="AR111" s="1" t="s">
        <v>42</v>
      </c>
      <c r="AS111" s="1">
        <v>5</v>
      </c>
      <c r="AT111" s="1">
        <v>5</v>
      </c>
      <c r="AU111" s="1">
        <v>3</v>
      </c>
      <c r="AV111" s="1">
        <v>1</v>
      </c>
      <c r="AW111" s="1">
        <v>1</v>
      </c>
      <c r="AX111" s="1">
        <v>3</v>
      </c>
      <c r="AY111" s="1">
        <v>1</v>
      </c>
      <c r="AZ111" s="1">
        <v>4</v>
      </c>
      <c r="BA111" s="1">
        <v>1</v>
      </c>
      <c r="BC111" s="1" t="s">
        <v>80</v>
      </c>
      <c r="BD111" s="1" t="s">
        <v>307</v>
      </c>
      <c r="BE111" s="1">
        <v>9</v>
      </c>
      <c r="BF111" s="1" t="s">
        <v>44</v>
      </c>
      <c r="BG111" s="1" t="s">
        <v>45</v>
      </c>
      <c r="BH111" s="1" t="s">
        <v>46</v>
      </c>
      <c r="BI111" s="1">
        <v>3</v>
      </c>
      <c r="BJ111" s="1" t="s">
        <v>47</v>
      </c>
      <c r="BK111" s="1" t="s">
        <v>70</v>
      </c>
      <c r="BL111" s="1" t="s">
        <v>63</v>
      </c>
      <c r="BM111" s="1" t="s">
        <v>50</v>
      </c>
      <c r="BR111" s="1" t="s">
        <v>71</v>
      </c>
      <c r="BT111" s="1" t="s">
        <v>52</v>
      </c>
      <c r="BU111" s="1" t="s">
        <v>64</v>
      </c>
      <c r="BV111" s="1" t="s">
        <v>65</v>
      </c>
      <c r="BW111" s="1" t="s">
        <v>55</v>
      </c>
    </row>
    <row r="112" spans="1:75" ht="13">
      <c r="A112" s="1" t="s">
        <v>38</v>
      </c>
      <c r="AM112" s="1" t="s">
        <v>39</v>
      </c>
      <c r="AN112" s="1" t="s">
        <v>40</v>
      </c>
      <c r="AO112" s="1" t="s">
        <v>40</v>
      </c>
      <c r="AP112" s="1" t="s">
        <v>41</v>
      </c>
      <c r="AQ112" s="1" t="s">
        <v>39</v>
      </c>
      <c r="AR112" s="1" t="s">
        <v>42</v>
      </c>
      <c r="AS112" s="1">
        <v>5</v>
      </c>
      <c r="AT112" s="1">
        <v>5</v>
      </c>
      <c r="AU112" s="1">
        <v>5</v>
      </c>
      <c r="AW112" s="1">
        <v>5</v>
      </c>
      <c r="AY112" s="1">
        <v>3</v>
      </c>
      <c r="BD112" s="1" t="s">
        <v>308</v>
      </c>
      <c r="BE112" s="1">
        <v>8</v>
      </c>
      <c r="BF112" s="2" t="s">
        <v>82</v>
      </c>
      <c r="BG112" s="1" t="s">
        <v>45</v>
      </c>
      <c r="BH112" s="1" t="s">
        <v>46</v>
      </c>
      <c r="BI112" s="1">
        <v>3</v>
      </c>
      <c r="BJ112" s="1" t="s">
        <v>62</v>
      </c>
      <c r="BK112" s="1" t="s">
        <v>74</v>
      </c>
      <c r="BL112" s="1" t="s">
        <v>179</v>
      </c>
      <c r="BM112" s="1" t="s">
        <v>172</v>
      </c>
      <c r="BN112" s="1" t="s">
        <v>309</v>
      </c>
      <c r="BO112" s="1" t="s">
        <v>88</v>
      </c>
      <c r="BP112" s="1" t="s">
        <v>173</v>
      </c>
      <c r="BQ112" s="1" t="s">
        <v>310</v>
      </c>
      <c r="BT112" s="1" t="s">
        <v>184</v>
      </c>
      <c r="BU112" s="1" t="s">
        <v>64</v>
      </c>
      <c r="BV112" s="1" t="s">
        <v>268</v>
      </c>
      <c r="BW112" s="1" t="s">
        <v>66</v>
      </c>
    </row>
    <row r="113" spans="1:75" ht="13">
      <c r="A113" s="1" t="s">
        <v>38</v>
      </c>
      <c r="AM113" s="1" t="s">
        <v>39</v>
      </c>
      <c r="AN113" s="1" t="s">
        <v>39</v>
      </c>
      <c r="AO113" s="1" t="s">
        <v>41</v>
      </c>
      <c r="AP113" s="1" t="s">
        <v>39</v>
      </c>
      <c r="AQ113" s="1" t="s">
        <v>39</v>
      </c>
      <c r="AR113" s="1" t="s">
        <v>117</v>
      </c>
      <c r="AS113" s="1">
        <v>3</v>
      </c>
      <c r="AT113" s="1">
        <v>4</v>
      </c>
      <c r="AU113" s="1">
        <v>5</v>
      </c>
      <c r="AV113" s="1">
        <v>1</v>
      </c>
      <c r="AW113" s="1">
        <v>3</v>
      </c>
      <c r="AX113" s="1">
        <v>1</v>
      </c>
      <c r="AY113" s="1">
        <v>1</v>
      </c>
      <c r="AZ113" s="1">
        <v>1</v>
      </c>
      <c r="BA113" s="1">
        <v>1</v>
      </c>
      <c r="BB113" s="1">
        <v>1</v>
      </c>
      <c r="BD113" s="1" t="s">
        <v>311</v>
      </c>
      <c r="BE113" s="1">
        <v>7</v>
      </c>
      <c r="BF113" s="1" t="s">
        <v>44</v>
      </c>
      <c r="BG113" s="1" t="s">
        <v>61</v>
      </c>
      <c r="BH113" s="1" t="s">
        <v>46</v>
      </c>
      <c r="BI113" s="1">
        <v>2</v>
      </c>
      <c r="BJ113" s="1" t="s">
        <v>62</v>
      </c>
      <c r="BK113" s="1" t="s">
        <v>79</v>
      </c>
      <c r="BL113" s="1" t="s">
        <v>63</v>
      </c>
      <c r="BM113" s="1" t="s">
        <v>50</v>
      </c>
      <c r="BR113" s="1" t="s">
        <v>71</v>
      </c>
      <c r="BT113" s="1" t="s">
        <v>240</v>
      </c>
      <c r="BU113" s="1" t="s">
        <v>53</v>
      </c>
      <c r="BV113" s="1" t="s">
        <v>54</v>
      </c>
      <c r="BW113" s="1" t="s">
        <v>66</v>
      </c>
    </row>
    <row r="114" spans="1:75" ht="13">
      <c r="A114" s="1" t="s">
        <v>56</v>
      </c>
      <c r="B114" s="1" t="s">
        <v>39</v>
      </c>
      <c r="C114" s="1" t="s">
        <v>41</v>
      </c>
      <c r="D114" s="1" t="s">
        <v>40</v>
      </c>
      <c r="E114" s="1" t="s">
        <v>40</v>
      </c>
      <c r="F114" s="1" t="s">
        <v>41</v>
      </c>
      <c r="G114" s="1" t="s">
        <v>42</v>
      </c>
      <c r="H114" s="1">
        <v>3</v>
      </c>
      <c r="I114" s="1">
        <v>3</v>
      </c>
      <c r="J114" s="1">
        <v>3</v>
      </c>
      <c r="K114" s="1">
        <v>1</v>
      </c>
      <c r="L114" s="1">
        <v>5</v>
      </c>
      <c r="M114" s="1">
        <v>1</v>
      </c>
      <c r="N114" s="1">
        <v>1</v>
      </c>
      <c r="O114" s="1">
        <v>1</v>
      </c>
      <c r="P114" s="1">
        <v>1</v>
      </c>
      <c r="Q114" s="1">
        <v>1</v>
      </c>
      <c r="S114" s="1" t="s">
        <v>312</v>
      </c>
      <c r="T114" s="1">
        <v>8</v>
      </c>
      <c r="U114" s="1" t="s">
        <v>44</v>
      </c>
      <c r="V114" s="1" t="s">
        <v>61</v>
      </c>
      <c r="W114" s="1" t="s">
        <v>46</v>
      </c>
      <c r="X114" s="1">
        <v>2</v>
      </c>
      <c r="Y114" s="1" t="s">
        <v>62</v>
      </c>
      <c r="Z114" s="1" t="s">
        <v>48</v>
      </c>
      <c r="AA114" s="1" t="s">
        <v>111</v>
      </c>
      <c r="AB114" s="1" t="s">
        <v>86</v>
      </c>
      <c r="AC114" s="1" t="s">
        <v>313</v>
      </c>
      <c r="AD114" s="1" t="s">
        <v>88</v>
      </c>
      <c r="AE114" s="1" t="s">
        <v>176</v>
      </c>
      <c r="AI114" s="1" t="s">
        <v>52</v>
      </c>
      <c r="AJ114" s="1" t="s">
        <v>53</v>
      </c>
      <c r="AK114" s="1" t="s">
        <v>65</v>
      </c>
      <c r="AL114" s="1" t="s">
        <v>77</v>
      </c>
    </row>
    <row r="115" spans="1:75" ht="13">
      <c r="A115" s="1" t="s">
        <v>56</v>
      </c>
      <c r="B115" s="1" t="s">
        <v>39</v>
      </c>
      <c r="C115" s="1" t="s">
        <v>41</v>
      </c>
      <c r="D115" s="1" t="s">
        <v>67</v>
      </c>
      <c r="E115" s="1" t="s">
        <v>39</v>
      </c>
      <c r="F115" s="1" t="s">
        <v>67</v>
      </c>
      <c r="G115" s="1" t="s">
        <v>58</v>
      </c>
      <c r="H115" s="1">
        <v>5</v>
      </c>
      <c r="J115" s="1">
        <v>3</v>
      </c>
      <c r="S115" s="1" t="s">
        <v>314</v>
      </c>
      <c r="T115" s="1">
        <v>6</v>
      </c>
      <c r="U115" s="1" t="s">
        <v>44</v>
      </c>
      <c r="V115" s="1" t="s">
        <v>61</v>
      </c>
      <c r="W115" s="1" t="s">
        <v>93</v>
      </c>
      <c r="X115" s="1">
        <v>2</v>
      </c>
      <c r="Y115" s="1" t="s">
        <v>62</v>
      </c>
      <c r="Z115" s="1" t="s">
        <v>70</v>
      </c>
      <c r="AA115" s="1" t="s">
        <v>63</v>
      </c>
      <c r="AB115" s="1" t="s">
        <v>86</v>
      </c>
      <c r="AC115" s="1" t="s">
        <v>274</v>
      </c>
      <c r="AD115" s="1" t="s">
        <v>88</v>
      </c>
      <c r="AE115" s="1" t="s">
        <v>315</v>
      </c>
      <c r="AI115" s="1" t="s">
        <v>260</v>
      </c>
      <c r="AJ115" s="1" t="s">
        <v>64</v>
      </c>
      <c r="AK115" s="1" t="s">
        <v>54</v>
      </c>
      <c r="AL115" s="1" t="s">
        <v>66</v>
      </c>
    </row>
    <row r="116" spans="1:75" ht="13">
      <c r="A116" s="1" t="s">
        <v>38</v>
      </c>
      <c r="AM116" s="1" t="s">
        <v>39</v>
      </c>
      <c r="AN116" s="1" t="s">
        <v>67</v>
      </c>
      <c r="AO116" s="1" t="s">
        <v>67</v>
      </c>
      <c r="AP116" s="1" t="s">
        <v>67</v>
      </c>
      <c r="AQ116" s="1" t="s">
        <v>41</v>
      </c>
      <c r="AR116" s="1" t="s">
        <v>68</v>
      </c>
      <c r="AS116" s="1">
        <v>4</v>
      </c>
      <c r="AT116" s="1">
        <v>4</v>
      </c>
      <c r="AU116" s="1">
        <v>4</v>
      </c>
      <c r="AW116" s="1">
        <v>5</v>
      </c>
      <c r="AX116" s="1">
        <v>1</v>
      </c>
      <c r="AY116" s="1">
        <v>1</v>
      </c>
      <c r="BD116" s="1" t="s">
        <v>316</v>
      </c>
      <c r="BE116" s="1">
        <v>3</v>
      </c>
      <c r="BF116" s="2" t="s">
        <v>82</v>
      </c>
      <c r="BG116" s="1" t="s">
        <v>61</v>
      </c>
      <c r="BH116" s="1" t="s">
        <v>46</v>
      </c>
      <c r="BI116" s="1">
        <v>2</v>
      </c>
      <c r="BJ116" s="1" t="s">
        <v>47</v>
      </c>
      <c r="BK116" s="1" t="s">
        <v>48</v>
      </c>
      <c r="BL116" s="1" t="s">
        <v>63</v>
      </c>
      <c r="BM116" s="1" t="s">
        <v>50</v>
      </c>
      <c r="BR116" s="1" t="s">
        <v>317</v>
      </c>
      <c r="BT116" s="1" t="s">
        <v>240</v>
      </c>
      <c r="BU116" s="1" t="s">
        <v>53</v>
      </c>
      <c r="BV116" s="1" t="s">
        <v>65</v>
      </c>
      <c r="BW116" s="1" t="s">
        <v>72</v>
      </c>
    </row>
    <row r="117" spans="1:75" ht="13">
      <c r="A117" s="1" t="s">
        <v>56</v>
      </c>
      <c r="B117" s="1" t="s">
        <v>39</v>
      </c>
      <c r="C117" s="1" t="s">
        <v>39</v>
      </c>
      <c r="D117" s="1" t="s">
        <v>57</v>
      </c>
      <c r="E117" s="1" t="s">
        <v>57</v>
      </c>
      <c r="F117" s="1" t="s">
        <v>57</v>
      </c>
      <c r="G117" s="1" t="s">
        <v>58</v>
      </c>
      <c r="H117" s="1">
        <v>4</v>
      </c>
      <c r="I117" s="1">
        <v>1</v>
      </c>
      <c r="J117" s="1">
        <v>4</v>
      </c>
      <c r="K117" s="1">
        <v>1</v>
      </c>
      <c r="L117" s="1">
        <v>3</v>
      </c>
      <c r="M117" s="1">
        <v>1</v>
      </c>
      <c r="N117" s="1">
        <v>1</v>
      </c>
      <c r="O117" s="1">
        <v>1</v>
      </c>
      <c r="P117" s="1">
        <v>1</v>
      </c>
      <c r="Q117" s="1">
        <v>1</v>
      </c>
      <c r="S117" s="1" t="s">
        <v>318</v>
      </c>
      <c r="T117" s="1">
        <v>8</v>
      </c>
      <c r="U117" s="1" t="s">
        <v>44</v>
      </c>
      <c r="V117" s="1" t="s">
        <v>61</v>
      </c>
      <c r="W117" s="1" t="s">
        <v>46</v>
      </c>
      <c r="X117" s="1">
        <v>1</v>
      </c>
      <c r="Y117" s="1" t="s">
        <v>47</v>
      </c>
      <c r="Z117" s="1" t="s">
        <v>74</v>
      </c>
      <c r="AA117" s="1" t="s">
        <v>319</v>
      </c>
      <c r="AB117" s="1" t="s">
        <v>50</v>
      </c>
      <c r="AG117" s="1" t="s">
        <v>71</v>
      </c>
      <c r="AI117" s="1" t="s">
        <v>260</v>
      </c>
      <c r="AJ117" s="1" t="s">
        <v>53</v>
      </c>
      <c r="AK117" s="1" t="s">
        <v>268</v>
      </c>
      <c r="AL117" s="1" t="s">
        <v>66</v>
      </c>
    </row>
    <row r="118" spans="1:75" ht="13">
      <c r="A118" s="1" t="s">
        <v>56</v>
      </c>
      <c r="B118" s="1" t="s">
        <v>41</v>
      </c>
      <c r="C118" s="1" t="s">
        <v>41</v>
      </c>
      <c r="D118" s="1" t="s">
        <v>40</v>
      </c>
      <c r="E118" s="1" t="s">
        <v>40</v>
      </c>
      <c r="F118" s="1" t="s">
        <v>39</v>
      </c>
      <c r="G118" s="1" t="s">
        <v>42</v>
      </c>
      <c r="H118" s="1">
        <v>3</v>
      </c>
      <c r="I118" s="1">
        <v>5</v>
      </c>
      <c r="J118" s="1">
        <v>5</v>
      </c>
      <c r="K118" s="1">
        <v>1</v>
      </c>
      <c r="L118" s="1">
        <v>3</v>
      </c>
      <c r="M118" s="1">
        <v>1</v>
      </c>
      <c r="N118" s="1">
        <v>1</v>
      </c>
      <c r="O118" s="1">
        <v>1</v>
      </c>
      <c r="P118" s="1">
        <v>1</v>
      </c>
      <c r="Q118" s="1">
        <v>1</v>
      </c>
      <c r="S118" s="1" t="s">
        <v>320</v>
      </c>
      <c r="T118" s="1">
        <v>8</v>
      </c>
      <c r="U118" s="1" t="s">
        <v>44</v>
      </c>
      <c r="V118" s="1" t="s">
        <v>45</v>
      </c>
      <c r="W118" s="1" t="s">
        <v>46</v>
      </c>
      <c r="X118" s="1">
        <v>3</v>
      </c>
      <c r="Y118" s="1" t="s">
        <v>62</v>
      </c>
      <c r="Z118" s="1" t="s">
        <v>70</v>
      </c>
      <c r="AA118" s="1" t="s">
        <v>158</v>
      </c>
      <c r="AB118" s="1" t="s">
        <v>86</v>
      </c>
      <c r="AC118" s="1" t="s">
        <v>217</v>
      </c>
      <c r="AD118" s="1" t="s">
        <v>88</v>
      </c>
      <c r="AE118" s="1" t="s">
        <v>180</v>
      </c>
      <c r="AI118" s="1" t="s">
        <v>52</v>
      </c>
      <c r="AJ118" s="1" t="s">
        <v>53</v>
      </c>
      <c r="AK118" s="1" t="s">
        <v>65</v>
      </c>
      <c r="AL118" s="1" t="s">
        <v>77</v>
      </c>
    </row>
    <row r="119" spans="1:75" ht="13">
      <c r="A119" s="1" t="s">
        <v>56</v>
      </c>
      <c r="B119" s="1" t="s">
        <v>41</v>
      </c>
      <c r="C119" s="1" t="s">
        <v>57</v>
      </c>
      <c r="D119" s="1" t="s">
        <v>41</v>
      </c>
      <c r="E119" s="1" t="s">
        <v>40</v>
      </c>
      <c r="F119" s="1" t="s">
        <v>57</v>
      </c>
      <c r="G119" s="1" t="s">
        <v>42</v>
      </c>
      <c r="H119" s="1">
        <v>4</v>
      </c>
      <c r="I119" s="1">
        <v>4</v>
      </c>
      <c r="J119" s="1">
        <v>5</v>
      </c>
      <c r="K119" s="1">
        <v>1</v>
      </c>
      <c r="L119" s="1">
        <v>3</v>
      </c>
      <c r="M119" s="1">
        <v>1</v>
      </c>
      <c r="N119" s="1">
        <v>1</v>
      </c>
      <c r="O119" s="1">
        <v>1</v>
      </c>
      <c r="P119" s="1">
        <v>1</v>
      </c>
      <c r="Q119" s="1">
        <v>1</v>
      </c>
      <c r="S119" s="1" t="s">
        <v>321</v>
      </c>
      <c r="T119" s="1">
        <v>9</v>
      </c>
      <c r="U119" s="1" t="s">
        <v>44</v>
      </c>
      <c r="V119" s="1" t="s">
        <v>61</v>
      </c>
      <c r="W119" s="1" t="s">
        <v>322</v>
      </c>
      <c r="X119" s="1">
        <v>2</v>
      </c>
      <c r="Y119" s="1" t="s">
        <v>47</v>
      </c>
      <c r="Z119" s="1" t="s">
        <v>70</v>
      </c>
      <c r="AA119" s="1" t="s">
        <v>63</v>
      </c>
      <c r="AB119" s="1" t="s">
        <v>50</v>
      </c>
      <c r="AG119" s="1" t="s">
        <v>71</v>
      </c>
      <c r="AI119" s="1" t="s">
        <v>154</v>
      </c>
      <c r="AJ119" s="1" t="s">
        <v>53</v>
      </c>
      <c r="AK119" s="1" t="s">
        <v>252</v>
      </c>
      <c r="AL119" s="1" t="s">
        <v>66</v>
      </c>
    </row>
    <row r="120" spans="1:75" ht="13">
      <c r="A120" s="1" t="s">
        <v>38</v>
      </c>
      <c r="AM120" s="1" t="s">
        <v>39</v>
      </c>
      <c r="AN120" s="1" t="s">
        <v>67</v>
      </c>
      <c r="AO120" s="1" t="s">
        <v>67</v>
      </c>
      <c r="AP120" s="1" t="s">
        <v>67</v>
      </c>
      <c r="AQ120" s="1" t="s">
        <v>41</v>
      </c>
      <c r="AR120" s="1" t="s">
        <v>58</v>
      </c>
      <c r="AS120" s="1">
        <v>5</v>
      </c>
      <c r="AT120" s="1">
        <v>2</v>
      </c>
      <c r="AU120" s="1">
        <v>5</v>
      </c>
      <c r="AV120" s="1">
        <v>1</v>
      </c>
      <c r="AW120" s="1">
        <v>5</v>
      </c>
      <c r="AX120" s="1">
        <v>1</v>
      </c>
      <c r="AY120" s="1">
        <v>1</v>
      </c>
      <c r="AZ120" s="1">
        <v>1</v>
      </c>
      <c r="BA120" s="1">
        <v>1</v>
      </c>
      <c r="BB120" s="1">
        <v>1</v>
      </c>
      <c r="BD120" s="1" t="s">
        <v>323</v>
      </c>
      <c r="BE120" s="1">
        <v>1</v>
      </c>
      <c r="BF120" s="1" t="s">
        <v>44</v>
      </c>
      <c r="BG120" s="1" t="s">
        <v>61</v>
      </c>
      <c r="BH120" s="1" t="s">
        <v>46</v>
      </c>
      <c r="BI120" s="1">
        <v>1</v>
      </c>
      <c r="BJ120" s="1" t="s">
        <v>47</v>
      </c>
      <c r="BK120" s="1" t="s">
        <v>70</v>
      </c>
      <c r="BL120" s="1" t="s">
        <v>63</v>
      </c>
      <c r="BM120" s="1" t="s">
        <v>50</v>
      </c>
      <c r="BR120" s="1" t="s">
        <v>71</v>
      </c>
      <c r="BT120" s="1" t="s">
        <v>240</v>
      </c>
      <c r="BU120" s="1" t="s">
        <v>53</v>
      </c>
      <c r="BV120" s="1" t="s">
        <v>65</v>
      </c>
      <c r="BW120" s="1" t="s">
        <v>66</v>
      </c>
    </row>
    <row r="121" spans="1:75" ht="13">
      <c r="A121" s="1" t="s">
        <v>56</v>
      </c>
      <c r="B121" s="1" t="s">
        <v>39</v>
      </c>
      <c r="C121" s="1" t="s">
        <v>40</v>
      </c>
      <c r="D121" s="1" t="s">
        <v>41</v>
      </c>
      <c r="E121" s="1" t="s">
        <v>67</v>
      </c>
      <c r="F121" s="1" t="s">
        <v>41</v>
      </c>
      <c r="G121" s="1" t="s">
        <v>42</v>
      </c>
      <c r="H121" s="1">
        <v>2</v>
      </c>
      <c r="I121" s="1">
        <v>5</v>
      </c>
      <c r="J121" s="1">
        <v>4</v>
      </c>
      <c r="K121" s="1">
        <v>1</v>
      </c>
      <c r="L121" s="1">
        <v>2</v>
      </c>
      <c r="M121" s="1">
        <v>1</v>
      </c>
      <c r="N121" s="1">
        <v>2</v>
      </c>
      <c r="O121" s="1">
        <v>1</v>
      </c>
      <c r="P121" s="1">
        <v>1</v>
      </c>
      <c r="Q121" s="1">
        <v>1</v>
      </c>
      <c r="S121" s="1" t="s">
        <v>324</v>
      </c>
      <c r="T121" s="1">
        <v>6</v>
      </c>
      <c r="U121" s="1" t="s">
        <v>44</v>
      </c>
      <c r="V121" s="1" t="s">
        <v>61</v>
      </c>
      <c r="W121" s="1" t="s">
        <v>46</v>
      </c>
      <c r="X121" s="1">
        <v>3</v>
      </c>
      <c r="Y121" s="1" t="s">
        <v>62</v>
      </c>
      <c r="Z121" s="1" t="s">
        <v>74</v>
      </c>
      <c r="AA121" s="1" t="s">
        <v>63</v>
      </c>
      <c r="AB121" s="1" t="s">
        <v>50</v>
      </c>
      <c r="AG121" s="1" t="s">
        <v>51</v>
      </c>
      <c r="AI121" s="1" t="s">
        <v>52</v>
      </c>
      <c r="AJ121" s="1" t="s">
        <v>53</v>
      </c>
      <c r="AK121" s="1" t="s">
        <v>65</v>
      </c>
      <c r="AL121" s="1" t="s">
        <v>66</v>
      </c>
    </row>
    <row r="122" spans="1:75" ht="13">
      <c r="A122" s="1" t="s">
        <v>38</v>
      </c>
      <c r="AM122" s="1" t="s">
        <v>39</v>
      </c>
      <c r="AN122" s="1" t="s">
        <v>67</v>
      </c>
      <c r="AO122" s="1" t="s">
        <v>41</v>
      </c>
      <c r="AP122" s="1" t="s">
        <v>41</v>
      </c>
      <c r="AQ122" s="1" t="s">
        <v>39</v>
      </c>
      <c r="AR122" s="1" t="s">
        <v>42</v>
      </c>
      <c r="AS122" s="1">
        <v>2</v>
      </c>
      <c r="AT122" s="1">
        <v>5</v>
      </c>
      <c r="AU122" s="1">
        <v>5</v>
      </c>
      <c r="AV122" s="1">
        <v>1</v>
      </c>
      <c r="AW122" s="1">
        <v>5</v>
      </c>
      <c r="AX122" s="1">
        <v>1</v>
      </c>
      <c r="AY122" s="1">
        <v>1</v>
      </c>
      <c r="AZ122" s="1">
        <v>1</v>
      </c>
      <c r="BA122" s="1">
        <v>1</v>
      </c>
      <c r="BB122" s="1">
        <v>1</v>
      </c>
      <c r="BD122" s="1" t="s">
        <v>325</v>
      </c>
      <c r="BE122" s="1">
        <v>9</v>
      </c>
      <c r="BF122" s="1" t="s">
        <v>44</v>
      </c>
      <c r="BG122" s="1" t="s">
        <v>45</v>
      </c>
      <c r="BH122" s="1" t="s">
        <v>46</v>
      </c>
      <c r="BI122" s="1">
        <v>4</v>
      </c>
      <c r="BJ122" s="1" t="s">
        <v>62</v>
      </c>
      <c r="BK122" s="1" t="s">
        <v>48</v>
      </c>
      <c r="BL122" s="1" t="s">
        <v>175</v>
      </c>
      <c r="BM122" s="1" t="s">
        <v>86</v>
      </c>
      <c r="BN122" s="1" t="s">
        <v>95</v>
      </c>
      <c r="BO122" s="1" t="s">
        <v>88</v>
      </c>
      <c r="BP122" s="1" t="s">
        <v>326</v>
      </c>
      <c r="BT122" s="1" t="s">
        <v>52</v>
      </c>
      <c r="BU122" s="1" t="s">
        <v>53</v>
      </c>
      <c r="BV122" s="1" t="s">
        <v>65</v>
      </c>
      <c r="BW122" s="1" t="s">
        <v>72</v>
      </c>
    </row>
    <row r="123" spans="1:75" ht="13">
      <c r="A123" s="1" t="s">
        <v>38</v>
      </c>
      <c r="AM123" s="1" t="s">
        <v>39</v>
      </c>
      <c r="AN123" s="1" t="s">
        <v>40</v>
      </c>
      <c r="AO123" s="1" t="s">
        <v>41</v>
      </c>
      <c r="AP123" s="1" t="s">
        <v>40</v>
      </c>
      <c r="AQ123" s="1" t="s">
        <v>39</v>
      </c>
      <c r="AR123" s="1" t="s">
        <v>42</v>
      </c>
      <c r="AS123" s="1">
        <v>3</v>
      </c>
      <c r="AT123" s="1">
        <v>1</v>
      </c>
      <c r="AU123" s="1">
        <v>1</v>
      </c>
      <c r="AV123" s="1">
        <v>4</v>
      </c>
      <c r="AW123" s="1">
        <v>2</v>
      </c>
      <c r="AX123" s="1">
        <v>4</v>
      </c>
      <c r="AY123" s="1">
        <v>2</v>
      </c>
      <c r="AZ123" s="1">
        <v>4</v>
      </c>
      <c r="BA123" s="1">
        <v>4</v>
      </c>
      <c r="BB123" s="1">
        <v>4</v>
      </c>
      <c r="BD123" s="1" t="s">
        <v>327</v>
      </c>
      <c r="BE123" s="1">
        <v>9</v>
      </c>
      <c r="BF123" s="1" t="s">
        <v>44</v>
      </c>
      <c r="BG123" s="1" t="s">
        <v>61</v>
      </c>
      <c r="BH123" s="1" t="s">
        <v>46</v>
      </c>
      <c r="BI123" s="1">
        <v>3</v>
      </c>
      <c r="BJ123" s="1" t="s">
        <v>62</v>
      </c>
      <c r="BK123" s="1" t="s">
        <v>74</v>
      </c>
      <c r="BL123" s="1" t="s">
        <v>111</v>
      </c>
      <c r="BM123" s="1" t="s">
        <v>86</v>
      </c>
      <c r="BN123" s="1" t="s">
        <v>102</v>
      </c>
      <c r="BO123" s="1" t="s">
        <v>88</v>
      </c>
      <c r="BP123" s="1" t="s">
        <v>234</v>
      </c>
      <c r="BT123" s="1" t="s">
        <v>52</v>
      </c>
      <c r="BU123" s="1" t="s">
        <v>53</v>
      </c>
      <c r="BV123" s="1" t="s">
        <v>65</v>
      </c>
      <c r="BW123" s="1" t="s">
        <v>66</v>
      </c>
    </row>
    <row r="124" spans="1:75" ht="13">
      <c r="A124" s="1" t="s">
        <v>56</v>
      </c>
      <c r="B124" s="1" t="s">
        <v>39</v>
      </c>
      <c r="C124" s="1" t="s">
        <v>41</v>
      </c>
      <c r="D124" s="1" t="s">
        <v>39</v>
      </c>
      <c r="E124" s="1" t="s">
        <v>39</v>
      </c>
      <c r="F124" s="1" t="s">
        <v>41</v>
      </c>
      <c r="G124" s="1" t="s">
        <v>42</v>
      </c>
      <c r="H124" s="1">
        <v>3</v>
      </c>
      <c r="I124" s="1">
        <v>5</v>
      </c>
      <c r="J124" s="1">
        <v>4</v>
      </c>
      <c r="K124" s="1">
        <v>1</v>
      </c>
      <c r="L124" s="1">
        <v>2</v>
      </c>
      <c r="M124" s="1">
        <v>1</v>
      </c>
      <c r="N124" s="1">
        <v>1</v>
      </c>
      <c r="O124" s="1">
        <v>2</v>
      </c>
      <c r="P124" s="1">
        <v>1</v>
      </c>
      <c r="Q124" s="1">
        <v>1</v>
      </c>
      <c r="R124" s="1" t="s">
        <v>59</v>
      </c>
      <c r="S124" s="1" t="s">
        <v>328</v>
      </c>
      <c r="T124" s="1">
        <v>8</v>
      </c>
      <c r="U124" s="2" t="s">
        <v>82</v>
      </c>
      <c r="V124" s="1" t="s">
        <v>45</v>
      </c>
      <c r="W124" s="1" t="s">
        <v>46</v>
      </c>
      <c r="X124" s="1">
        <v>3</v>
      </c>
      <c r="Y124" s="1" t="s">
        <v>62</v>
      </c>
      <c r="Z124" s="1" t="s">
        <v>48</v>
      </c>
      <c r="AA124" s="1" t="s">
        <v>179</v>
      </c>
      <c r="AB124" s="1" t="s">
        <v>86</v>
      </c>
      <c r="AC124" s="1" t="s">
        <v>329</v>
      </c>
      <c r="AD124" s="1" t="s">
        <v>88</v>
      </c>
      <c r="AE124" s="1" t="s">
        <v>330</v>
      </c>
      <c r="AI124" s="1" t="s">
        <v>260</v>
      </c>
      <c r="AJ124" s="1" t="s">
        <v>64</v>
      </c>
      <c r="AK124" s="1" t="s">
        <v>65</v>
      </c>
      <c r="AL124" s="1" t="s">
        <v>66</v>
      </c>
    </row>
    <row r="125" spans="1:75" ht="13">
      <c r="A125" s="1" t="s">
        <v>56</v>
      </c>
      <c r="B125" s="1" t="s">
        <v>39</v>
      </c>
      <c r="C125" s="1" t="s">
        <v>41</v>
      </c>
      <c r="D125" s="1" t="s">
        <v>39</v>
      </c>
      <c r="E125" s="1" t="s">
        <v>40</v>
      </c>
      <c r="F125" s="1" t="s">
        <v>41</v>
      </c>
      <c r="G125" s="1" t="s">
        <v>331</v>
      </c>
      <c r="H125" s="1">
        <v>5</v>
      </c>
      <c r="I125" s="1">
        <v>5</v>
      </c>
      <c r="J125" s="1">
        <v>3</v>
      </c>
      <c r="L125" s="1">
        <v>2</v>
      </c>
      <c r="S125" s="1" t="s">
        <v>332</v>
      </c>
      <c r="T125" s="1">
        <v>9</v>
      </c>
      <c r="U125" s="2" t="s">
        <v>82</v>
      </c>
      <c r="V125" s="1" t="s">
        <v>45</v>
      </c>
      <c r="W125" s="1" t="s">
        <v>46</v>
      </c>
      <c r="X125" s="1">
        <v>3</v>
      </c>
      <c r="Y125" s="1" t="s">
        <v>47</v>
      </c>
      <c r="Z125" s="1" t="s">
        <v>70</v>
      </c>
      <c r="AA125" s="1" t="s">
        <v>63</v>
      </c>
      <c r="AB125" s="1" t="s">
        <v>50</v>
      </c>
      <c r="AG125" s="1" t="s">
        <v>71</v>
      </c>
      <c r="AI125" s="1" t="s">
        <v>52</v>
      </c>
      <c r="AJ125" s="1" t="s">
        <v>53</v>
      </c>
      <c r="AK125" s="1" t="s">
        <v>65</v>
      </c>
      <c r="AL125" s="1" t="s">
        <v>77</v>
      </c>
    </row>
    <row r="126" spans="1:75" ht="13">
      <c r="A126" s="1" t="s">
        <v>56</v>
      </c>
      <c r="B126" s="1" t="s">
        <v>39</v>
      </c>
      <c r="C126" s="1" t="s">
        <v>41</v>
      </c>
      <c r="D126" s="1" t="s">
        <v>57</v>
      </c>
      <c r="E126" s="1" t="s">
        <v>67</v>
      </c>
      <c r="F126" s="1" t="s">
        <v>39</v>
      </c>
      <c r="G126" s="1" t="s">
        <v>117</v>
      </c>
      <c r="H126" s="1">
        <v>5</v>
      </c>
      <c r="I126" s="1">
        <v>5</v>
      </c>
      <c r="J126" s="1">
        <v>5</v>
      </c>
      <c r="K126" s="1">
        <v>1</v>
      </c>
      <c r="L126" s="1">
        <v>1</v>
      </c>
      <c r="M126" s="1">
        <v>4</v>
      </c>
      <c r="N126" s="1">
        <v>5</v>
      </c>
      <c r="O126" s="1">
        <v>1</v>
      </c>
      <c r="P126" s="1">
        <v>1</v>
      </c>
      <c r="Q126" s="1">
        <v>1</v>
      </c>
      <c r="S126" s="1" t="s">
        <v>333</v>
      </c>
      <c r="T126" s="1">
        <v>8</v>
      </c>
      <c r="U126" s="1" t="s">
        <v>84</v>
      </c>
      <c r="V126" s="1" t="s">
        <v>45</v>
      </c>
      <c r="W126" s="1" t="s">
        <v>46</v>
      </c>
      <c r="X126" s="1">
        <v>3</v>
      </c>
      <c r="Y126" s="1" t="s">
        <v>62</v>
      </c>
      <c r="Z126" s="1" t="s">
        <v>79</v>
      </c>
      <c r="AA126" s="1" t="s">
        <v>49</v>
      </c>
      <c r="AB126" s="1" t="s">
        <v>50</v>
      </c>
      <c r="AG126" s="1" t="s">
        <v>51</v>
      </c>
      <c r="AI126" s="1" t="s">
        <v>52</v>
      </c>
      <c r="AJ126" s="1" t="s">
        <v>64</v>
      </c>
      <c r="AK126" s="1" t="s">
        <v>65</v>
      </c>
      <c r="AL126" s="1" t="s">
        <v>55</v>
      </c>
    </row>
    <row r="127" spans="1:75" ht="13">
      <c r="A127" s="1" t="s">
        <v>38</v>
      </c>
      <c r="AM127" s="1" t="s">
        <v>41</v>
      </c>
      <c r="AN127" s="1" t="s">
        <v>40</v>
      </c>
      <c r="AO127" s="1" t="s">
        <v>57</v>
      </c>
      <c r="AP127" s="1" t="s">
        <v>57</v>
      </c>
      <c r="AQ127" s="1" t="s">
        <v>57</v>
      </c>
      <c r="AR127" s="1" t="s">
        <v>185</v>
      </c>
      <c r="AS127" s="1">
        <v>4</v>
      </c>
      <c r="AT127" s="1">
        <v>1</v>
      </c>
      <c r="AU127" s="1">
        <v>1</v>
      </c>
      <c r="AZ127" s="1">
        <v>4</v>
      </c>
      <c r="BD127" s="1" t="s">
        <v>334</v>
      </c>
      <c r="BE127" s="1">
        <v>8</v>
      </c>
      <c r="BF127" s="1" t="s">
        <v>44</v>
      </c>
      <c r="BG127" s="1" t="s">
        <v>61</v>
      </c>
      <c r="BH127" s="1" t="s">
        <v>46</v>
      </c>
      <c r="BI127" s="1">
        <v>1</v>
      </c>
      <c r="BJ127" s="1" t="s">
        <v>47</v>
      </c>
      <c r="BK127" s="1" t="s">
        <v>140</v>
      </c>
      <c r="BL127" s="1" t="s">
        <v>128</v>
      </c>
      <c r="BM127" s="1" t="s">
        <v>50</v>
      </c>
      <c r="BR127" s="1" t="s">
        <v>335</v>
      </c>
      <c r="BT127" s="1" t="s">
        <v>52</v>
      </c>
      <c r="BU127" s="1" t="s">
        <v>64</v>
      </c>
      <c r="BV127" s="1" t="s">
        <v>65</v>
      </c>
      <c r="BW127" s="1" t="s">
        <v>72</v>
      </c>
    </row>
    <row r="128" spans="1:75" ht="13">
      <c r="A128" s="1" t="s">
        <v>56</v>
      </c>
      <c r="B128" s="1" t="s">
        <v>39</v>
      </c>
      <c r="C128" s="1" t="s">
        <v>40</v>
      </c>
      <c r="D128" s="1" t="s">
        <v>40</v>
      </c>
      <c r="E128" s="1" t="s">
        <v>40</v>
      </c>
      <c r="F128" s="1" t="s">
        <v>41</v>
      </c>
      <c r="G128" s="1" t="s">
        <v>58</v>
      </c>
      <c r="H128" s="1">
        <v>5</v>
      </c>
      <c r="I128" s="1">
        <v>5</v>
      </c>
      <c r="J128" s="1">
        <v>2</v>
      </c>
      <c r="K128" s="1">
        <v>1</v>
      </c>
      <c r="L128" s="1">
        <v>1</v>
      </c>
      <c r="M128" s="1">
        <v>1</v>
      </c>
      <c r="N128" s="1">
        <v>1</v>
      </c>
      <c r="O128" s="1">
        <v>1</v>
      </c>
      <c r="P128" s="1">
        <v>1</v>
      </c>
      <c r="Q128" s="1">
        <v>1</v>
      </c>
      <c r="S128" s="1" t="s">
        <v>336</v>
      </c>
      <c r="T128" s="1">
        <v>9</v>
      </c>
      <c r="U128" s="2" t="s">
        <v>82</v>
      </c>
      <c r="V128" s="1" t="s">
        <v>45</v>
      </c>
      <c r="W128" s="1" t="s">
        <v>46</v>
      </c>
      <c r="X128" s="1">
        <v>3</v>
      </c>
      <c r="Y128" s="1" t="s">
        <v>62</v>
      </c>
      <c r="Z128" s="1" t="s">
        <v>48</v>
      </c>
      <c r="AA128" s="1" t="s">
        <v>158</v>
      </c>
      <c r="AB128" s="1" t="s">
        <v>86</v>
      </c>
      <c r="AC128" s="1" t="s">
        <v>102</v>
      </c>
      <c r="AD128" s="1" t="s">
        <v>88</v>
      </c>
      <c r="AE128" s="1" t="s">
        <v>337</v>
      </c>
      <c r="AI128" s="1" t="s">
        <v>52</v>
      </c>
      <c r="AJ128" s="1" t="s">
        <v>53</v>
      </c>
      <c r="AK128" s="1" t="s">
        <v>65</v>
      </c>
      <c r="AL128" s="1" t="s">
        <v>72</v>
      </c>
    </row>
    <row r="129" spans="1:75" ht="13">
      <c r="A129" s="1" t="s">
        <v>38</v>
      </c>
      <c r="AM129" s="1" t="s">
        <v>39</v>
      </c>
      <c r="AN129" s="1" t="s">
        <v>41</v>
      </c>
      <c r="AO129" s="1" t="s">
        <v>41</v>
      </c>
      <c r="AP129" s="1" t="s">
        <v>41</v>
      </c>
      <c r="AQ129" s="1" t="s">
        <v>39</v>
      </c>
      <c r="AR129" s="1" t="s">
        <v>117</v>
      </c>
      <c r="AS129" s="1">
        <v>3</v>
      </c>
      <c r="AT129" s="1">
        <v>5</v>
      </c>
      <c r="AU129" s="1">
        <v>5</v>
      </c>
      <c r="AV129" s="1">
        <v>5</v>
      </c>
      <c r="AW129" s="1">
        <v>5</v>
      </c>
      <c r="AX129" s="1">
        <v>1</v>
      </c>
      <c r="AY129" s="1">
        <v>1</v>
      </c>
      <c r="AZ129" s="1">
        <v>1</v>
      </c>
      <c r="BA129" s="1">
        <v>1</v>
      </c>
      <c r="BB129" s="1">
        <v>1</v>
      </c>
      <c r="BD129" s="1" t="s">
        <v>338</v>
      </c>
      <c r="BE129" s="1">
        <v>8</v>
      </c>
      <c r="BF129" s="2" t="s">
        <v>82</v>
      </c>
      <c r="BG129" s="1" t="s">
        <v>45</v>
      </c>
      <c r="BH129" s="1" t="s">
        <v>46</v>
      </c>
      <c r="BI129" s="1">
        <v>3</v>
      </c>
      <c r="BJ129" s="1" t="s">
        <v>62</v>
      </c>
      <c r="BK129" s="1" t="s">
        <v>48</v>
      </c>
      <c r="BL129" s="1" t="s">
        <v>175</v>
      </c>
      <c r="BM129" s="1" t="s">
        <v>86</v>
      </c>
      <c r="BN129" s="1" t="s">
        <v>87</v>
      </c>
      <c r="BO129" s="1" t="s">
        <v>88</v>
      </c>
      <c r="BP129" s="1" t="s">
        <v>287</v>
      </c>
      <c r="BT129" s="1" t="s">
        <v>52</v>
      </c>
      <c r="BU129" s="1" t="s">
        <v>53</v>
      </c>
      <c r="BV129" s="1" t="s">
        <v>54</v>
      </c>
      <c r="BW129" s="1" t="s">
        <v>55</v>
      </c>
    </row>
    <row r="130" spans="1:75" ht="13">
      <c r="A130" s="1" t="s">
        <v>38</v>
      </c>
      <c r="AM130" s="1" t="s">
        <v>39</v>
      </c>
      <c r="AN130" s="1" t="s">
        <v>67</v>
      </c>
      <c r="AO130" s="1" t="s">
        <v>67</v>
      </c>
      <c r="AP130" s="1" t="s">
        <v>41</v>
      </c>
      <c r="AQ130" s="1" t="s">
        <v>39</v>
      </c>
      <c r="AR130" s="1" t="s">
        <v>42</v>
      </c>
      <c r="AS130" s="1">
        <v>3</v>
      </c>
      <c r="AT130" s="1">
        <v>5</v>
      </c>
      <c r="AU130" s="1">
        <v>3</v>
      </c>
      <c r="AV130" s="1">
        <v>2</v>
      </c>
      <c r="AW130" s="1">
        <v>5</v>
      </c>
      <c r="AX130" s="1">
        <v>1</v>
      </c>
      <c r="AY130" s="1">
        <v>1</v>
      </c>
      <c r="AZ130" s="1">
        <v>1</v>
      </c>
      <c r="BA130" s="1">
        <v>1</v>
      </c>
      <c r="BB130" s="1">
        <v>1</v>
      </c>
      <c r="BD130" s="1" t="s">
        <v>339</v>
      </c>
      <c r="BE130" s="1">
        <v>9</v>
      </c>
      <c r="BF130" s="1" t="s">
        <v>84</v>
      </c>
      <c r="BG130" s="1" t="s">
        <v>45</v>
      </c>
      <c r="BH130" s="1" t="s">
        <v>46</v>
      </c>
      <c r="BI130" s="1">
        <v>3</v>
      </c>
      <c r="BJ130" s="1" t="s">
        <v>62</v>
      </c>
      <c r="BK130" s="1" t="s">
        <v>70</v>
      </c>
      <c r="BL130" s="1" t="s">
        <v>226</v>
      </c>
      <c r="BM130" s="1" t="s">
        <v>86</v>
      </c>
      <c r="BN130" s="1" t="s">
        <v>191</v>
      </c>
      <c r="BO130" s="1" t="s">
        <v>88</v>
      </c>
      <c r="BP130" s="1" t="s">
        <v>173</v>
      </c>
      <c r="BT130" s="1" t="s">
        <v>52</v>
      </c>
      <c r="BU130" s="1" t="s">
        <v>53</v>
      </c>
      <c r="BV130" s="1" t="s">
        <v>65</v>
      </c>
      <c r="BW130" s="1" t="s">
        <v>66</v>
      </c>
    </row>
    <row r="131" spans="1:75" ht="13">
      <c r="A131" s="1" t="s">
        <v>56</v>
      </c>
      <c r="B131" s="1" t="s">
        <v>39</v>
      </c>
      <c r="C131" s="1" t="s">
        <v>40</v>
      </c>
      <c r="D131" s="1" t="s">
        <v>40</v>
      </c>
      <c r="E131" s="1" t="s">
        <v>41</v>
      </c>
      <c r="F131" s="1" t="s">
        <v>67</v>
      </c>
      <c r="G131" s="1" t="s">
        <v>42</v>
      </c>
      <c r="H131" s="1">
        <v>3</v>
      </c>
      <c r="I131" s="1">
        <v>5</v>
      </c>
      <c r="J131" s="1">
        <v>2</v>
      </c>
      <c r="K131" s="1">
        <v>4</v>
      </c>
      <c r="L131" s="1">
        <v>2</v>
      </c>
      <c r="M131" s="1">
        <v>1</v>
      </c>
      <c r="O131" s="1">
        <v>2</v>
      </c>
      <c r="R131" s="1" t="s">
        <v>340</v>
      </c>
      <c r="S131" s="1" t="s">
        <v>341</v>
      </c>
      <c r="T131" s="1">
        <v>8</v>
      </c>
      <c r="U131" s="1" t="s">
        <v>44</v>
      </c>
      <c r="V131" s="1" t="s">
        <v>45</v>
      </c>
      <c r="W131" s="1" t="s">
        <v>46</v>
      </c>
      <c r="X131" s="1">
        <v>2</v>
      </c>
      <c r="Y131" s="1" t="s">
        <v>62</v>
      </c>
      <c r="Z131" s="1" t="s">
        <v>48</v>
      </c>
      <c r="AA131" s="1" t="s">
        <v>175</v>
      </c>
      <c r="AB131" s="1" t="s">
        <v>86</v>
      </c>
      <c r="AC131" s="1" t="s">
        <v>329</v>
      </c>
      <c r="AD131" s="1" t="s">
        <v>88</v>
      </c>
      <c r="AE131" s="1" t="s">
        <v>342</v>
      </c>
      <c r="AI131" s="1" t="s">
        <v>52</v>
      </c>
      <c r="AJ131" s="1" t="s">
        <v>64</v>
      </c>
      <c r="AK131" s="1" t="s">
        <v>54</v>
      </c>
      <c r="AL131" s="1" t="s">
        <v>77</v>
      </c>
    </row>
    <row r="132" spans="1:75" ht="13">
      <c r="A132" s="1" t="s">
        <v>56</v>
      </c>
      <c r="B132" s="1" t="s">
        <v>41</v>
      </c>
      <c r="C132" s="1" t="s">
        <v>41</v>
      </c>
      <c r="D132" s="1" t="s">
        <v>39</v>
      </c>
      <c r="E132" s="1" t="s">
        <v>39</v>
      </c>
      <c r="F132" s="1" t="s">
        <v>39</v>
      </c>
      <c r="G132" s="1" t="s">
        <v>42</v>
      </c>
      <c r="H132" s="1">
        <v>2</v>
      </c>
      <c r="I132" s="1">
        <v>3</v>
      </c>
      <c r="J132" s="1">
        <v>4</v>
      </c>
      <c r="L132" s="1">
        <v>4</v>
      </c>
      <c r="S132" s="1" t="s">
        <v>343</v>
      </c>
      <c r="T132" s="1">
        <v>8</v>
      </c>
      <c r="U132" s="2" t="s">
        <v>82</v>
      </c>
      <c r="V132" s="1" t="s">
        <v>45</v>
      </c>
      <c r="W132" s="1" t="s">
        <v>46</v>
      </c>
      <c r="X132" s="1">
        <v>3</v>
      </c>
      <c r="Y132" s="1" t="s">
        <v>47</v>
      </c>
      <c r="Z132" s="1" t="s">
        <v>79</v>
      </c>
      <c r="AA132" s="1" t="s">
        <v>49</v>
      </c>
      <c r="AB132" s="1" t="s">
        <v>75</v>
      </c>
      <c r="AG132" s="1" t="s">
        <v>51</v>
      </c>
      <c r="AI132" s="1" t="s">
        <v>260</v>
      </c>
      <c r="AJ132" s="1" t="s">
        <v>53</v>
      </c>
      <c r="AK132" s="1" t="s">
        <v>54</v>
      </c>
      <c r="AL132" s="1" t="s">
        <v>66</v>
      </c>
    </row>
    <row r="133" spans="1:75" ht="13">
      <c r="A133" s="1" t="s">
        <v>56</v>
      </c>
      <c r="B133" s="1" t="s">
        <v>41</v>
      </c>
      <c r="C133" s="1" t="s">
        <v>57</v>
      </c>
      <c r="D133" s="1" t="s">
        <v>67</v>
      </c>
      <c r="E133" s="1" t="s">
        <v>57</v>
      </c>
      <c r="F133" s="1" t="s">
        <v>41</v>
      </c>
      <c r="G133" s="1" t="s">
        <v>68</v>
      </c>
      <c r="H133" s="1">
        <v>2</v>
      </c>
      <c r="I133" s="1">
        <v>1</v>
      </c>
      <c r="J133" s="1">
        <v>2</v>
      </c>
      <c r="L133" s="1">
        <v>3</v>
      </c>
      <c r="M133" s="1">
        <v>3</v>
      </c>
      <c r="S133" s="1" t="s">
        <v>344</v>
      </c>
      <c r="T133" s="1">
        <v>6</v>
      </c>
      <c r="U133" s="1" t="s">
        <v>91</v>
      </c>
      <c r="V133" s="1" t="s">
        <v>61</v>
      </c>
      <c r="W133" s="1" t="s">
        <v>46</v>
      </c>
      <c r="X133" s="1">
        <v>2</v>
      </c>
      <c r="Y133" s="1" t="s">
        <v>62</v>
      </c>
      <c r="Z133" s="1" t="s">
        <v>79</v>
      </c>
      <c r="AA133" s="1" t="s">
        <v>214</v>
      </c>
      <c r="AB133" s="1" t="s">
        <v>86</v>
      </c>
      <c r="AC133" s="1" t="s">
        <v>217</v>
      </c>
      <c r="AD133" s="1" t="s">
        <v>88</v>
      </c>
      <c r="AE133" s="1" t="s">
        <v>345</v>
      </c>
      <c r="AI133" s="1" t="s">
        <v>52</v>
      </c>
      <c r="AJ133" s="1" t="s">
        <v>53</v>
      </c>
      <c r="AK133" s="1" t="s">
        <v>65</v>
      </c>
      <c r="AL133" s="1" t="s">
        <v>66</v>
      </c>
    </row>
    <row r="134" spans="1:75" ht="13">
      <c r="A134" s="1" t="s">
        <v>38</v>
      </c>
      <c r="AM134" s="1" t="s">
        <v>39</v>
      </c>
      <c r="AN134" s="1" t="s">
        <v>41</v>
      </c>
      <c r="AO134" s="1" t="s">
        <v>40</v>
      </c>
      <c r="AP134" s="1" t="s">
        <v>41</v>
      </c>
      <c r="AQ134" s="1" t="s">
        <v>41</v>
      </c>
      <c r="AR134" s="1" t="s">
        <v>42</v>
      </c>
      <c r="AS134" s="1">
        <v>3</v>
      </c>
      <c r="AT134" s="1">
        <v>5</v>
      </c>
      <c r="AU134" s="1">
        <v>5</v>
      </c>
      <c r="AV134" s="1">
        <v>1</v>
      </c>
      <c r="AW134" s="1">
        <v>3</v>
      </c>
      <c r="AX134" s="1">
        <v>1</v>
      </c>
      <c r="AY134" s="1">
        <v>1</v>
      </c>
      <c r="AZ134" s="1">
        <v>1</v>
      </c>
      <c r="BA134" s="1">
        <v>1</v>
      </c>
      <c r="BB134" s="1">
        <v>2</v>
      </c>
      <c r="BD134" s="1" t="s">
        <v>346</v>
      </c>
      <c r="BE134" s="1">
        <v>7</v>
      </c>
      <c r="BF134" s="1" t="s">
        <v>44</v>
      </c>
      <c r="BG134" s="1" t="s">
        <v>61</v>
      </c>
      <c r="BH134" s="1" t="s">
        <v>46</v>
      </c>
      <c r="BI134" s="1">
        <v>4</v>
      </c>
      <c r="BJ134" s="1" t="s">
        <v>62</v>
      </c>
      <c r="BK134" s="1" t="s">
        <v>74</v>
      </c>
      <c r="BL134" s="1" t="s">
        <v>94</v>
      </c>
      <c r="BM134" s="1" t="s">
        <v>86</v>
      </c>
      <c r="BN134" s="1" t="s">
        <v>347</v>
      </c>
      <c r="BO134" s="1" t="s">
        <v>88</v>
      </c>
      <c r="BP134" s="1" t="s">
        <v>161</v>
      </c>
      <c r="BT134" s="1" t="s">
        <v>52</v>
      </c>
      <c r="BU134" s="1" t="s">
        <v>53</v>
      </c>
      <c r="BV134" s="1" t="s">
        <v>65</v>
      </c>
      <c r="BW134" s="1" t="s">
        <v>66</v>
      </c>
    </row>
    <row r="135" spans="1:75" ht="13">
      <c r="A135" s="1" t="s">
        <v>38</v>
      </c>
      <c r="AM135" s="1" t="s">
        <v>39</v>
      </c>
      <c r="AN135" s="1" t="s">
        <v>40</v>
      </c>
      <c r="AO135" s="1" t="s">
        <v>41</v>
      </c>
      <c r="AP135" s="1" t="s">
        <v>40</v>
      </c>
      <c r="AQ135" s="1" t="s">
        <v>39</v>
      </c>
      <c r="AR135" s="1" t="s">
        <v>99</v>
      </c>
      <c r="AS135" s="1">
        <v>5</v>
      </c>
      <c r="AT135" s="1">
        <v>5</v>
      </c>
      <c r="AU135" s="1">
        <v>5</v>
      </c>
      <c r="AV135" s="1">
        <v>2</v>
      </c>
      <c r="AW135" s="1">
        <v>4</v>
      </c>
      <c r="AX135" s="1">
        <v>1</v>
      </c>
      <c r="AY135" s="1">
        <v>1</v>
      </c>
      <c r="AZ135" s="1">
        <v>1</v>
      </c>
      <c r="BA135" s="1">
        <v>1</v>
      </c>
      <c r="BB135" s="1">
        <v>1</v>
      </c>
      <c r="BD135" s="1" t="s">
        <v>348</v>
      </c>
      <c r="BE135" s="1">
        <v>7</v>
      </c>
      <c r="BF135" s="1" t="s">
        <v>91</v>
      </c>
      <c r="BG135" s="1" t="s">
        <v>45</v>
      </c>
      <c r="BH135" s="1" t="s">
        <v>46</v>
      </c>
      <c r="BI135" s="1">
        <v>3</v>
      </c>
      <c r="BJ135" s="1" t="s">
        <v>62</v>
      </c>
      <c r="BK135" s="1" t="s">
        <v>48</v>
      </c>
      <c r="BL135" s="1" t="s">
        <v>63</v>
      </c>
      <c r="BM135" s="1" t="s">
        <v>86</v>
      </c>
      <c r="BN135" s="1" t="s">
        <v>107</v>
      </c>
      <c r="BO135" s="1" t="s">
        <v>88</v>
      </c>
      <c r="BP135" s="1" t="s">
        <v>176</v>
      </c>
      <c r="BT135" s="1" t="s">
        <v>52</v>
      </c>
      <c r="BU135" s="1" t="s">
        <v>53</v>
      </c>
      <c r="BV135" s="1" t="s">
        <v>65</v>
      </c>
      <c r="BW135" s="1" t="s">
        <v>55</v>
      </c>
    </row>
    <row r="136" spans="1:75" ht="13">
      <c r="A136" s="1" t="s">
        <v>38</v>
      </c>
      <c r="AM136" s="1" t="s">
        <v>39</v>
      </c>
      <c r="AN136" s="1" t="s">
        <v>40</v>
      </c>
      <c r="AO136" s="1" t="s">
        <v>40</v>
      </c>
      <c r="AP136" s="1" t="s">
        <v>40</v>
      </c>
      <c r="AQ136" s="1" t="s">
        <v>41</v>
      </c>
      <c r="AR136" s="1" t="s">
        <v>188</v>
      </c>
      <c r="AS136" s="1">
        <v>3</v>
      </c>
      <c r="AT136" s="1">
        <v>4</v>
      </c>
      <c r="AU136" s="1">
        <v>3</v>
      </c>
      <c r="AV136" s="1">
        <v>1</v>
      </c>
      <c r="AW136" s="1">
        <v>2</v>
      </c>
      <c r="AX136" s="1">
        <v>1</v>
      </c>
      <c r="AY136" s="1">
        <v>1</v>
      </c>
      <c r="AZ136" s="1">
        <v>1</v>
      </c>
      <c r="BA136" s="1">
        <v>1</v>
      </c>
      <c r="BB136" s="1">
        <v>1</v>
      </c>
      <c r="BD136" s="1" t="s">
        <v>349</v>
      </c>
      <c r="BE136" s="1">
        <v>8</v>
      </c>
      <c r="BF136" s="2" t="s">
        <v>82</v>
      </c>
      <c r="BG136" s="1" t="s">
        <v>61</v>
      </c>
      <c r="BH136" s="1" t="s">
        <v>46</v>
      </c>
      <c r="BI136" s="1">
        <v>3</v>
      </c>
      <c r="BJ136" s="1" t="s">
        <v>62</v>
      </c>
      <c r="BK136" s="1" t="s">
        <v>350</v>
      </c>
      <c r="BL136" s="1" t="s">
        <v>351</v>
      </c>
      <c r="BM136" s="1" t="s">
        <v>86</v>
      </c>
      <c r="BN136" s="1" t="s">
        <v>145</v>
      </c>
      <c r="BO136" s="1" t="s">
        <v>88</v>
      </c>
      <c r="BP136" s="1" t="s">
        <v>352</v>
      </c>
      <c r="BT136" s="1" t="s">
        <v>240</v>
      </c>
      <c r="BU136" s="1" t="s">
        <v>53</v>
      </c>
      <c r="BV136" s="1" t="s">
        <v>65</v>
      </c>
      <c r="BW136" s="1" t="s">
        <v>243</v>
      </c>
    </row>
    <row r="137" spans="1:75" ht="13">
      <c r="A137" s="1" t="s">
        <v>56</v>
      </c>
      <c r="B137" s="1" t="s">
        <v>39</v>
      </c>
      <c r="C137" s="1" t="s">
        <v>39</v>
      </c>
      <c r="D137" s="1" t="s">
        <v>40</v>
      </c>
      <c r="E137" s="1" t="s">
        <v>40</v>
      </c>
      <c r="F137" s="1" t="s">
        <v>67</v>
      </c>
      <c r="G137" s="1" t="s">
        <v>68</v>
      </c>
      <c r="H137" s="1">
        <v>5</v>
      </c>
      <c r="I137" s="1">
        <v>5</v>
      </c>
      <c r="J137" s="1">
        <v>5</v>
      </c>
      <c r="K137" s="1">
        <v>1</v>
      </c>
      <c r="L137" s="1">
        <v>5</v>
      </c>
      <c r="M137" s="1">
        <v>4</v>
      </c>
      <c r="N137" s="1">
        <v>1</v>
      </c>
      <c r="O137" s="1">
        <v>5</v>
      </c>
      <c r="P137" s="1">
        <v>1</v>
      </c>
      <c r="Q137" s="1">
        <v>1</v>
      </c>
      <c r="R137" s="1" t="s">
        <v>59</v>
      </c>
      <c r="S137" s="1" t="s">
        <v>353</v>
      </c>
      <c r="T137" s="1">
        <v>1</v>
      </c>
      <c r="U137" s="1" t="s">
        <v>44</v>
      </c>
      <c r="V137" s="1" t="s">
        <v>61</v>
      </c>
      <c r="W137" s="1" t="s">
        <v>46</v>
      </c>
      <c r="X137" s="1">
        <v>2</v>
      </c>
      <c r="Y137" s="1" t="s">
        <v>62</v>
      </c>
      <c r="Z137" s="1" t="s">
        <v>70</v>
      </c>
      <c r="AA137" s="1" t="s">
        <v>175</v>
      </c>
      <c r="AB137" s="1" t="s">
        <v>50</v>
      </c>
      <c r="AG137" s="1" t="s">
        <v>71</v>
      </c>
      <c r="AI137" s="1" t="s">
        <v>52</v>
      </c>
      <c r="AJ137" s="1" t="s">
        <v>64</v>
      </c>
      <c r="AK137" s="1" t="s">
        <v>54</v>
      </c>
      <c r="AL137" s="1" t="s">
        <v>55</v>
      </c>
    </row>
    <row r="138" spans="1:75" ht="13">
      <c r="A138" s="1" t="s">
        <v>38</v>
      </c>
      <c r="AM138" s="1" t="s">
        <v>39</v>
      </c>
      <c r="AN138" s="1" t="s">
        <v>40</v>
      </c>
      <c r="AO138" s="1" t="s">
        <v>40</v>
      </c>
      <c r="AP138" s="1" t="s">
        <v>40</v>
      </c>
      <c r="AQ138" s="1" t="s">
        <v>67</v>
      </c>
      <c r="AR138" s="1" t="s">
        <v>99</v>
      </c>
      <c r="AS138" s="1">
        <v>5</v>
      </c>
      <c r="AT138" s="1">
        <v>4</v>
      </c>
      <c r="AU138" s="1">
        <v>2</v>
      </c>
      <c r="AV138" s="1">
        <v>1</v>
      </c>
      <c r="AW138" s="1">
        <v>5</v>
      </c>
      <c r="AX138" s="1">
        <v>3</v>
      </c>
      <c r="AY138" s="1">
        <v>3</v>
      </c>
      <c r="AZ138" s="1">
        <v>1</v>
      </c>
      <c r="BA138" s="1">
        <v>1</v>
      </c>
      <c r="BB138" s="1">
        <v>2</v>
      </c>
      <c r="BD138" s="1" t="s">
        <v>354</v>
      </c>
      <c r="BE138" s="1">
        <v>6</v>
      </c>
      <c r="BF138" s="1" t="s">
        <v>44</v>
      </c>
      <c r="BG138" s="1" t="s">
        <v>61</v>
      </c>
      <c r="BH138" s="1" t="s">
        <v>46</v>
      </c>
      <c r="BI138" s="1">
        <v>2</v>
      </c>
      <c r="BJ138" s="1" t="s">
        <v>47</v>
      </c>
      <c r="BK138" s="1" t="s">
        <v>70</v>
      </c>
      <c r="BL138" s="1" t="s">
        <v>49</v>
      </c>
      <c r="BM138" s="1" t="s">
        <v>50</v>
      </c>
      <c r="BR138" s="1" t="s">
        <v>71</v>
      </c>
      <c r="BT138" s="1" t="s">
        <v>240</v>
      </c>
      <c r="BU138" s="1" t="s">
        <v>64</v>
      </c>
      <c r="BV138" s="1" t="s">
        <v>65</v>
      </c>
      <c r="BW138" s="1" t="s">
        <v>77</v>
      </c>
    </row>
    <row r="139" spans="1:75" ht="13">
      <c r="A139" s="1" t="s">
        <v>38</v>
      </c>
      <c r="AM139" s="1" t="s">
        <v>39</v>
      </c>
      <c r="AN139" s="1" t="s">
        <v>41</v>
      </c>
      <c r="AO139" s="1" t="s">
        <v>40</v>
      </c>
      <c r="AP139" s="1" t="s">
        <v>40</v>
      </c>
      <c r="AQ139" s="1" t="s">
        <v>41</v>
      </c>
      <c r="AR139" s="1" t="s">
        <v>58</v>
      </c>
      <c r="AS139" s="1">
        <v>4</v>
      </c>
      <c r="AT139" s="1">
        <v>5</v>
      </c>
      <c r="AU139" s="1">
        <v>5</v>
      </c>
      <c r="AV139" s="1">
        <v>1</v>
      </c>
      <c r="AW139" s="1">
        <v>5</v>
      </c>
      <c r="AX139" s="1">
        <v>1</v>
      </c>
      <c r="AY139" s="1">
        <v>1</v>
      </c>
      <c r="AZ139" s="1">
        <v>1</v>
      </c>
      <c r="BA139" s="1">
        <v>1</v>
      </c>
      <c r="BB139" s="1">
        <v>1</v>
      </c>
      <c r="BD139" s="1" t="s">
        <v>355</v>
      </c>
      <c r="BE139" s="1">
        <v>8</v>
      </c>
      <c r="BF139" s="1" t="s">
        <v>91</v>
      </c>
      <c r="BG139" s="1" t="s">
        <v>45</v>
      </c>
      <c r="BH139" s="1" t="s">
        <v>93</v>
      </c>
      <c r="BI139" s="1">
        <v>3</v>
      </c>
      <c r="BJ139" s="1" t="s">
        <v>62</v>
      </c>
      <c r="BK139" s="1" t="s">
        <v>70</v>
      </c>
      <c r="BL139" s="1" t="s">
        <v>158</v>
      </c>
      <c r="BM139" s="1" t="s">
        <v>50</v>
      </c>
      <c r="BR139" s="1" t="s">
        <v>71</v>
      </c>
      <c r="BT139" s="1" t="s">
        <v>52</v>
      </c>
      <c r="BU139" s="1" t="s">
        <v>64</v>
      </c>
      <c r="BV139" s="1" t="s">
        <v>65</v>
      </c>
      <c r="BW139" s="1" t="s">
        <v>66</v>
      </c>
    </row>
    <row r="140" spans="1:75" ht="13">
      <c r="A140" s="1" t="s">
        <v>56</v>
      </c>
      <c r="B140" s="1" t="s">
        <v>41</v>
      </c>
      <c r="C140" s="1" t="s">
        <v>40</v>
      </c>
      <c r="D140" s="1" t="s">
        <v>57</v>
      </c>
      <c r="E140" s="1" t="s">
        <v>67</v>
      </c>
      <c r="F140" s="1" t="s">
        <v>39</v>
      </c>
      <c r="G140" s="1" t="s">
        <v>42</v>
      </c>
      <c r="H140" s="1">
        <v>2</v>
      </c>
      <c r="I140" s="1">
        <v>5</v>
      </c>
      <c r="J140" s="1">
        <v>4</v>
      </c>
      <c r="K140" s="1">
        <v>2</v>
      </c>
      <c r="L140" s="1">
        <v>2</v>
      </c>
      <c r="M140" s="1">
        <v>1</v>
      </c>
      <c r="N140" s="1">
        <v>1</v>
      </c>
      <c r="O140" s="1">
        <v>1</v>
      </c>
      <c r="P140" s="1">
        <v>1</v>
      </c>
      <c r="Q140" s="1">
        <v>1</v>
      </c>
      <c r="S140" s="1" t="s">
        <v>356</v>
      </c>
      <c r="T140" s="1">
        <v>9</v>
      </c>
      <c r="U140" s="2" t="s">
        <v>82</v>
      </c>
      <c r="V140" s="1" t="s">
        <v>61</v>
      </c>
      <c r="W140" s="1" t="s">
        <v>46</v>
      </c>
      <c r="X140" s="1">
        <v>4</v>
      </c>
      <c r="Y140" s="1" t="s">
        <v>62</v>
      </c>
      <c r="Z140" s="1" t="s">
        <v>48</v>
      </c>
      <c r="AA140" s="1" t="s">
        <v>94</v>
      </c>
      <c r="AB140" s="1" t="s">
        <v>86</v>
      </c>
      <c r="AC140" s="1" t="s">
        <v>107</v>
      </c>
      <c r="AD140" s="1" t="s">
        <v>88</v>
      </c>
      <c r="AE140" s="1" t="s">
        <v>176</v>
      </c>
      <c r="AI140" s="1" t="s">
        <v>52</v>
      </c>
      <c r="AJ140" s="1" t="s">
        <v>53</v>
      </c>
      <c r="AK140" s="1" t="s">
        <v>65</v>
      </c>
      <c r="AL140" s="1" t="s">
        <v>77</v>
      </c>
    </row>
    <row r="141" spans="1:75" ht="13">
      <c r="A141" s="1" t="s">
        <v>38</v>
      </c>
      <c r="AM141" s="1" t="s">
        <v>39</v>
      </c>
      <c r="AN141" s="1" t="s">
        <v>40</v>
      </c>
      <c r="AO141" s="1" t="s">
        <v>41</v>
      </c>
      <c r="AP141" s="1" t="s">
        <v>41</v>
      </c>
      <c r="AQ141" s="1" t="s">
        <v>40</v>
      </c>
      <c r="AR141" s="1" t="s">
        <v>58</v>
      </c>
      <c r="AS141" s="1">
        <v>2</v>
      </c>
      <c r="AT141" s="1">
        <v>5</v>
      </c>
      <c r="AU141" s="1">
        <v>4</v>
      </c>
      <c r="AV141" s="1">
        <v>1</v>
      </c>
      <c r="AW141" s="1">
        <v>5</v>
      </c>
      <c r="AX141" s="1">
        <v>1</v>
      </c>
      <c r="AY141" s="1">
        <v>1</v>
      </c>
      <c r="AZ141" s="1">
        <v>1</v>
      </c>
      <c r="BA141" s="1">
        <v>1</v>
      </c>
      <c r="BB141" s="1">
        <v>1</v>
      </c>
      <c r="BD141" s="1" t="s">
        <v>357</v>
      </c>
      <c r="BE141" s="1">
        <v>2</v>
      </c>
      <c r="BF141" s="1" t="s">
        <v>44</v>
      </c>
      <c r="BG141" s="1" t="s">
        <v>61</v>
      </c>
      <c r="BH141" s="1" t="s">
        <v>358</v>
      </c>
      <c r="BI141" s="1">
        <v>2</v>
      </c>
      <c r="BJ141" s="1" t="s">
        <v>47</v>
      </c>
      <c r="BK141" s="1" t="s">
        <v>48</v>
      </c>
      <c r="BL141" s="1" t="s">
        <v>63</v>
      </c>
      <c r="BM141" s="1" t="s">
        <v>50</v>
      </c>
      <c r="BR141" s="1" t="s">
        <v>71</v>
      </c>
      <c r="BT141" s="1" t="s">
        <v>184</v>
      </c>
      <c r="BU141" s="1" t="s">
        <v>53</v>
      </c>
      <c r="BV141" s="1" t="s">
        <v>268</v>
      </c>
      <c r="BW141" s="1" t="s">
        <v>66</v>
      </c>
    </row>
    <row r="142" spans="1:75" ht="13">
      <c r="A142" s="1" t="s">
        <v>56</v>
      </c>
      <c r="B142" s="1" t="s">
        <v>57</v>
      </c>
      <c r="C142" s="1" t="s">
        <v>57</v>
      </c>
      <c r="D142" s="1" t="s">
        <v>57</v>
      </c>
      <c r="E142" s="1" t="s">
        <v>57</v>
      </c>
      <c r="F142" s="1" t="s">
        <v>67</v>
      </c>
      <c r="G142" s="1" t="s">
        <v>42</v>
      </c>
      <c r="H142" s="1">
        <v>4</v>
      </c>
      <c r="I142" s="1">
        <v>3</v>
      </c>
      <c r="J142" s="1">
        <v>4</v>
      </c>
      <c r="K142" s="1">
        <v>4</v>
      </c>
      <c r="L142" s="1">
        <v>1</v>
      </c>
      <c r="M142" s="1">
        <v>1</v>
      </c>
      <c r="N142" s="1">
        <v>1</v>
      </c>
      <c r="O142" s="1">
        <v>2</v>
      </c>
      <c r="P142" s="1">
        <v>1</v>
      </c>
      <c r="Q142" s="1">
        <v>1</v>
      </c>
      <c r="S142" s="1" t="s">
        <v>359</v>
      </c>
      <c r="T142" s="1">
        <v>9</v>
      </c>
      <c r="U142" s="1" t="s">
        <v>44</v>
      </c>
      <c r="V142" s="1" t="s">
        <v>61</v>
      </c>
      <c r="W142" s="1" t="s">
        <v>46</v>
      </c>
      <c r="X142" s="1">
        <v>1</v>
      </c>
      <c r="Y142" s="1" t="s">
        <v>47</v>
      </c>
      <c r="Z142" s="1" t="s">
        <v>74</v>
      </c>
      <c r="AA142" s="1" t="s">
        <v>63</v>
      </c>
      <c r="AB142" s="1" t="s">
        <v>86</v>
      </c>
      <c r="AC142" s="1" t="s">
        <v>102</v>
      </c>
      <c r="AD142" s="1" t="s">
        <v>88</v>
      </c>
      <c r="AE142" s="1" t="s">
        <v>360</v>
      </c>
      <c r="AI142" s="1" t="s">
        <v>52</v>
      </c>
      <c r="AJ142" s="1" t="s">
        <v>53</v>
      </c>
      <c r="AK142" s="1" t="s">
        <v>54</v>
      </c>
      <c r="AL142" s="1" t="s">
        <v>55</v>
      </c>
    </row>
    <row r="143" spans="1:75" ht="13">
      <c r="A143" s="1" t="s">
        <v>38</v>
      </c>
      <c r="AM143" s="1" t="s">
        <v>39</v>
      </c>
      <c r="AN143" s="1" t="s">
        <v>41</v>
      </c>
      <c r="AO143" s="1" t="s">
        <v>40</v>
      </c>
      <c r="AP143" s="1" t="s">
        <v>39</v>
      </c>
      <c r="AQ143" s="1" t="s">
        <v>39</v>
      </c>
      <c r="AR143" s="1" t="s">
        <v>42</v>
      </c>
      <c r="AS143" s="1">
        <v>5</v>
      </c>
      <c r="AT143" s="1">
        <v>4</v>
      </c>
      <c r="AU143" s="1">
        <v>3</v>
      </c>
      <c r="AV143" s="1">
        <v>1</v>
      </c>
      <c r="AW143" s="1">
        <v>2</v>
      </c>
      <c r="AX143" s="1">
        <v>1</v>
      </c>
      <c r="AY143" s="1">
        <v>1</v>
      </c>
      <c r="AZ143" s="1">
        <v>5</v>
      </c>
      <c r="BA143" s="1">
        <v>1</v>
      </c>
      <c r="BB143" s="1">
        <v>1</v>
      </c>
      <c r="BD143" s="1" t="s">
        <v>361</v>
      </c>
      <c r="BE143" s="1">
        <v>9</v>
      </c>
      <c r="BF143" s="1" t="s">
        <v>84</v>
      </c>
      <c r="BG143" s="1" t="s">
        <v>45</v>
      </c>
      <c r="BH143" s="1" t="s">
        <v>46</v>
      </c>
      <c r="BI143" s="1">
        <v>3</v>
      </c>
      <c r="BJ143" s="1" t="s">
        <v>62</v>
      </c>
      <c r="BK143" s="1" t="s">
        <v>70</v>
      </c>
      <c r="BL143" s="1" t="s">
        <v>362</v>
      </c>
      <c r="BM143" s="1" t="s">
        <v>75</v>
      </c>
      <c r="BR143" s="1" t="s">
        <v>76</v>
      </c>
      <c r="BT143" s="1" t="s">
        <v>52</v>
      </c>
      <c r="BU143" s="1" t="s">
        <v>64</v>
      </c>
      <c r="BV143" s="1" t="s">
        <v>268</v>
      </c>
      <c r="BW143" s="1" t="s">
        <v>77</v>
      </c>
    </row>
    <row r="144" spans="1:75" ht="13">
      <c r="A144" s="1" t="s">
        <v>56</v>
      </c>
      <c r="B144" s="1" t="s">
        <v>41</v>
      </c>
      <c r="C144" s="1" t="s">
        <v>40</v>
      </c>
      <c r="D144" s="1" t="s">
        <v>41</v>
      </c>
      <c r="E144" s="1" t="s">
        <v>41</v>
      </c>
      <c r="F144" s="1" t="s">
        <v>41</v>
      </c>
      <c r="G144" s="1" t="s">
        <v>42</v>
      </c>
      <c r="H144" s="1">
        <v>2</v>
      </c>
      <c r="I144" s="1">
        <v>5</v>
      </c>
      <c r="J144" s="1">
        <v>5</v>
      </c>
      <c r="K144" s="1">
        <v>3</v>
      </c>
      <c r="L144" s="1">
        <v>1</v>
      </c>
      <c r="M144" s="1">
        <v>1</v>
      </c>
      <c r="N144" s="1">
        <v>1</v>
      </c>
      <c r="O144" s="1">
        <v>1</v>
      </c>
      <c r="P144" s="1">
        <v>1</v>
      </c>
      <c r="Q144" s="1">
        <v>1</v>
      </c>
      <c r="S144" s="1" t="s">
        <v>363</v>
      </c>
      <c r="T144" s="1">
        <v>8</v>
      </c>
      <c r="U144" s="2" t="s">
        <v>82</v>
      </c>
      <c r="V144" s="1" t="s">
        <v>45</v>
      </c>
      <c r="W144" s="1" t="s">
        <v>46</v>
      </c>
      <c r="X144" s="1">
        <v>3</v>
      </c>
      <c r="Y144" s="1" t="s">
        <v>62</v>
      </c>
      <c r="Z144" s="1" t="s">
        <v>48</v>
      </c>
      <c r="AA144" s="1" t="s">
        <v>63</v>
      </c>
      <c r="AB144" s="1" t="s">
        <v>86</v>
      </c>
      <c r="AC144" s="1" t="s">
        <v>102</v>
      </c>
      <c r="AD144" s="1" t="s">
        <v>88</v>
      </c>
      <c r="AE144" s="1" t="s">
        <v>364</v>
      </c>
      <c r="AI144" s="1" t="s">
        <v>52</v>
      </c>
      <c r="AJ144" s="1" t="s">
        <v>53</v>
      </c>
      <c r="AK144" s="1" t="s">
        <v>65</v>
      </c>
      <c r="AL144" s="1" t="s">
        <v>77</v>
      </c>
    </row>
    <row r="145" spans="1:75" ht="13">
      <c r="A145" s="1" t="s">
        <v>56</v>
      </c>
      <c r="B145" s="1" t="s">
        <v>41</v>
      </c>
      <c r="C145" s="1" t="s">
        <v>41</v>
      </c>
      <c r="D145" s="1" t="s">
        <v>39</v>
      </c>
      <c r="E145" s="1" t="s">
        <v>41</v>
      </c>
      <c r="F145" s="1" t="s">
        <v>39</v>
      </c>
      <c r="G145" s="1" t="s">
        <v>42</v>
      </c>
      <c r="H145" s="1">
        <v>3</v>
      </c>
      <c r="I145" s="1">
        <v>5</v>
      </c>
      <c r="J145" s="1">
        <v>5</v>
      </c>
      <c r="K145" s="1">
        <v>1</v>
      </c>
      <c r="L145" s="1">
        <v>2</v>
      </c>
      <c r="M145" s="1">
        <v>1</v>
      </c>
      <c r="N145" s="1">
        <v>1</v>
      </c>
      <c r="O145" s="1">
        <v>1</v>
      </c>
      <c r="P145" s="1">
        <v>1</v>
      </c>
      <c r="Q145" s="1">
        <v>1</v>
      </c>
      <c r="S145" s="1" t="s">
        <v>365</v>
      </c>
      <c r="T145" s="1">
        <v>6</v>
      </c>
      <c r="U145" s="2" t="s">
        <v>82</v>
      </c>
      <c r="V145" s="1" t="s">
        <v>45</v>
      </c>
      <c r="W145" s="1" t="s">
        <v>46</v>
      </c>
      <c r="X145" s="1">
        <v>3</v>
      </c>
      <c r="Y145" s="1" t="s">
        <v>62</v>
      </c>
      <c r="Z145" s="1" t="s">
        <v>48</v>
      </c>
      <c r="AA145" s="1" t="s">
        <v>179</v>
      </c>
      <c r="AB145" s="1" t="s">
        <v>86</v>
      </c>
      <c r="AC145" s="1" t="s">
        <v>145</v>
      </c>
      <c r="AD145" s="1" t="s">
        <v>88</v>
      </c>
      <c r="AE145" s="1" t="s">
        <v>366</v>
      </c>
      <c r="AI145" s="1" t="s">
        <v>52</v>
      </c>
      <c r="AJ145" s="1" t="s">
        <v>53</v>
      </c>
      <c r="AK145" s="1" t="s">
        <v>65</v>
      </c>
      <c r="AL145" s="1" t="s">
        <v>55</v>
      </c>
    </row>
    <row r="146" spans="1:75" ht="13">
      <c r="A146" s="1" t="s">
        <v>56</v>
      </c>
      <c r="B146" s="1" t="s">
        <v>39</v>
      </c>
      <c r="C146" s="1" t="s">
        <v>39</v>
      </c>
      <c r="D146" s="1" t="s">
        <v>41</v>
      </c>
      <c r="E146" s="1" t="s">
        <v>41</v>
      </c>
      <c r="F146" s="1" t="s">
        <v>39</v>
      </c>
      <c r="G146" s="1" t="s">
        <v>42</v>
      </c>
      <c r="H146" s="1">
        <v>4</v>
      </c>
      <c r="I146" s="1">
        <v>5</v>
      </c>
      <c r="J146" s="1">
        <v>3</v>
      </c>
      <c r="K146" s="1">
        <v>1</v>
      </c>
      <c r="L146" s="1">
        <v>5</v>
      </c>
      <c r="M146" s="1">
        <v>3</v>
      </c>
      <c r="N146" s="1">
        <v>1</v>
      </c>
      <c r="O146" s="1">
        <v>1</v>
      </c>
      <c r="P146" s="1">
        <v>1</v>
      </c>
      <c r="Q146" s="1">
        <v>1</v>
      </c>
      <c r="S146" s="1" t="s">
        <v>367</v>
      </c>
      <c r="T146" s="1">
        <v>8</v>
      </c>
      <c r="U146" s="1" t="s">
        <v>44</v>
      </c>
      <c r="V146" s="1" t="s">
        <v>45</v>
      </c>
      <c r="W146" s="1" t="s">
        <v>46</v>
      </c>
      <c r="X146" s="1">
        <v>3</v>
      </c>
      <c r="Y146" s="1" t="s">
        <v>62</v>
      </c>
      <c r="Z146" s="1" t="s">
        <v>48</v>
      </c>
      <c r="AA146" s="1" t="s">
        <v>49</v>
      </c>
      <c r="AB146" s="1" t="s">
        <v>50</v>
      </c>
      <c r="AG146" s="1" t="s">
        <v>71</v>
      </c>
      <c r="AI146" s="1" t="s">
        <v>52</v>
      </c>
      <c r="AJ146" s="1" t="s">
        <v>64</v>
      </c>
      <c r="AK146" s="1" t="s">
        <v>65</v>
      </c>
      <c r="AL146" s="1" t="s">
        <v>55</v>
      </c>
    </row>
    <row r="147" spans="1:75" ht="13">
      <c r="A147" s="1" t="s">
        <v>56</v>
      </c>
      <c r="B147" s="1" t="s">
        <v>39</v>
      </c>
      <c r="C147" s="1" t="s">
        <v>57</v>
      </c>
      <c r="D147" s="1" t="s">
        <v>57</v>
      </c>
      <c r="E147" s="1" t="s">
        <v>67</v>
      </c>
      <c r="F147" s="1" t="s">
        <v>39</v>
      </c>
      <c r="G147" s="1" t="s">
        <v>42</v>
      </c>
      <c r="H147" s="1">
        <v>5</v>
      </c>
      <c r="I147" s="1">
        <v>5</v>
      </c>
      <c r="J147" s="1">
        <v>5</v>
      </c>
      <c r="K147" s="1">
        <v>5</v>
      </c>
      <c r="L147" s="1">
        <v>5</v>
      </c>
      <c r="M147" s="1">
        <v>5</v>
      </c>
      <c r="N147" s="1">
        <v>5</v>
      </c>
      <c r="O147" s="1">
        <v>5</v>
      </c>
      <c r="P147" s="1">
        <v>1</v>
      </c>
      <c r="Q147" s="1">
        <v>1</v>
      </c>
      <c r="S147" s="1" t="s">
        <v>368</v>
      </c>
      <c r="T147" s="1">
        <v>10</v>
      </c>
      <c r="U147" s="1" t="s">
        <v>44</v>
      </c>
      <c r="V147" s="1" t="s">
        <v>92</v>
      </c>
      <c r="W147" s="1" t="s">
        <v>46</v>
      </c>
      <c r="X147" s="1">
        <v>2</v>
      </c>
      <c r="Y147" s="1" t="s">
        <v>62</v>
      </c>
      <c r="Z147" s="1" t="s">
        <v>48</v>
      </c>
      <c r="AA147" s="1" t="s">
        <v>63</v>
      </c>
      <c r="AB147" s="1" t="s">
        <v>86</v>
      </c>
      <c r="AC147" s="1" t="s">
        <v>369</v>
      </c>
      <c r="AD147" s="1" t="s">
        <v>88</v>
      </c>
      <c r="AE147" s="1" t="s">
        <v>370</v>
      </c>
      <c r="AI147" s="1" t="s">
        <v>260</v>
      </c>
      <c r="AJ147" s="1" t="s">
        <v>64</v>
      </c>
      <c r="AK147" s="1" t="s">
        <v>54</v>
      </c>
      <c r="AL147" s="1" t="s">
        <v>72</v>
      </c>
    </row>
    <row r="148" spans="1:75" ht="13">
      <c r="A148" s="1" t="s">
        <v>56</v>
      </c>
      <c r="B148" s="1" t="s">
        <v>41</v>
      </c>
      <c r="C148" s="1" t="s">
        <v>39</v>
      </c>
      <c r="D148" s="1" t="s">
        <v>39</v>
      </c>
      <c r="E148" s="1" t="s">
        <v>41</v>
      </c>
      <c r="F148" s="1" t="s">
        <v>41</v>
      </c>
      <c r="G148" s="1" t="s">
        <v>185</v>
      </c>
      <c r="N148" s="1">
        <v>5</v>
      </c>
      <c r="S148" s="1" t="s">
        <v>371</v>
      </c>
      <c r="T148" s="1">
        <v>10</v>
      </c>
      <c r="U148" s="1" t="s">
        <v>44</v>
      </c>
      <c r="V148" s="1" t="s">
        <v>61</v>
      </c>
      <c r="W148" s="1" t="s">
        <v>322</v>
      </c>
      <c r="X148" s="1">
        <v>1</v>
      </c>
      <c r="Y148" s="1" t="s">
        <v>47</v>
      </c>
      <c r="Z148" s="1" t="s">
        <v>70</v>
      </c>
      <c r="AA148" s="1" t="s">
        <v>175</v>
      </c>
      <c r="AB148" s="1" t="s">
        <v>50</v>
      </c>
      <c r="AG148" s="1" t="s">
        <v>71</v>
      </c>
      <c r="AI148" s="1" t="s">
        <v>154</v>
      </c>
      <c r="AJ148" s="1" t="s">
        <v>53</v>
      </c>
      <c r="AK148" s="1" t="s">
        <v>54</v>
      </c>
      <c r="AL148" s="1" t="s">
        <v>66</v>
      </c>
    </row>
    <row r="149" spans="1:75" ht="13">
      <c r="A149" s="1" t="s">
        <v>38</v>
      </c>
      <c r="AM149" s="1" t="s">
        <v>39</v>
      </c>
      <c r="AN149" s="1" t="s">
        <v>41</v>
      </c>
      <c r="AO149" s="1" t="s">
        <v>57</v>
      </c>
      <c r="AP149" s="1" t="s">
        <v>57</v>
      </c>
      <c r="AQ149" s="1" t="s">
        <v>41</v>
      </c>
      <c r="AR149" s="1" t="s">
        <v>68</v>
      </c>
      <c r="AS149" s="1">
        <v>5</v>
      </c>
      <c r="AT149" s="1">
        <v>4</v>
      </c>
      <c r="AU149" s="1">
        <v>4</v>
      </c>
      <c r="AV149" s="1">
        <v>1</v>
      </c>
      <c r="AW149" s="1">
        <v>4</v>
      </c>
      <c r="AX149" s="1">
        <v>1</v>
      </c>
      <c r="AY149" s="1">
        <v>1</v>
      </c>
      <c r="AZ149" s="1">
        <v>1</v>
      </c>
      <c r="BA149" s="1">
        <v>1</v>
      </c>
      <c r="BB149" s="1">
        <v>1</v>
      </c>
      <c r="BD149" s="1" t="s">
        <v>372</v>
      </c>
      <c r="BE149" s="1">
        <v>7</v>
      </c>
      <c r="BF149" s="2" t="s">
        <v>82</v>
      </c>
      <c r="BG149" s="1" t="s">
        <v>45</v>
      </c>
      <c r="BH149" s="1" t="s">
        <v>46</v>
      </c>
      <c r="BI149" s="1">
        <v>2</v>
      </c>
      <c r="BJ149" s="1" t="s">
        <v>62</v>
      </c>
      <c r="BK149" s="1" t="s">
        <v>48</v>
      </c>
      <c r="BL149" s="1" t="s">
        <v>49</v>
      </c>
      <c r="BM149" s="1" t="s">
        <v>86</v>
      </c>
      <c r="BN149" s="1" t="s">
        <v>145</v>
      </c>
      <c r="BO149" s="1" t="s">
        <v>88</v>
      </c>
      <c r="BP149" s="1" t="s">
        <v>373</v>
      </c>
      <c r="BQ149" s="1" t="s">
        <v>374</v>
      </c>
      <c r="BT149" s="1" t="s">
        <v>52</v>
      </c>
      <c r="BU149" s="1" t="s">
        <v>53</v>
      </c>
      <c r="BV149" s="1" t="s">
        <v>65</v>
      </c>
      <c r="BW149" s="1" t="s">
        <v>66</v>
      </c>
    </row>
    <row r="150" spans="1:75" ht="13">
      <c r="A150" s="1" t="s">
        <v>56</v>
      </c>
      <c r="B150" s="1" t="s">
        <v>39</v>
      </c>
      <c r="C150" s="1" t="s">
        <v>41</v>
      </c>
      <c r="D150" s="1" t="s">
        <v>39</v>
      </c>
      <c r="E150" s="1" t="s">
        <v>39</v>
      </c>
      <c r="F150" s="1" t="s">
        <v>39</v>
      </c>
      <c r="G150" s="1" t="s">
        <v>99</v>
      </c>
      <c r="H150" s="1">
        <v>4</v>
      </c>
      <c r="I150" s="1">
        <v>5</v>
      </c>
      <c r="J150" s="1">
        <v>5</v>
      </c>
      <c r="S150" s="1" t="s">
        <v>375</v>
      </c>
      <c r="T150" s="1">
        <v>7</v>
      </c>
      <c r="U150" s="1" t="s">
        <v>44</v>
      </c>
      <c r="V150" s="1" t="s">
        <v>61</v>
      </c>
      <c r="W150" s="1" t="s">
        <v>46</v>
      </c>
      <c r="X150" s="1">
        <v>3</v>
      </c>
      <c r="Y150" s="1" t="s">
        <v>62</v>
      </c>
      <c r="Z150" s="1" t="s">
        <v>79</v>
      </c>
      <c r="AA150" s="1" t="s">
        <v>63</v>
      </c>
      <c r="AB150" s="1" t="s">
        <v>86</v>
      </c>
      <c r="AC150" s="1" t="s">
        <v>102</v>
      </c>
      <c r="AD150" s="1" t="s">
        <v>88</v>
      </c>
      <c r="AE150" s="1" t="s">
        <v>376</v>
      </c>
      <c r="AI150" s="1" t="s">
        <v>377</v>
      </c>
      <c r="AJ150" s="1" t="s">
        <v>53</v>
      </c>
      <c r="AK150" s="1" t="s">
        <v>65</v>
      </c>
      <c r="AL150" s="1" t="s">
        <v>66</v>
      </c>
    </row>
    <row r="151" spans="1:75" ht="13">
      <c r="A151" s="1" t="s">
        <v>38</v>
      </c>
      <c r="AM151" s="1" t="s">
        <v>41</v>
      </c>
      <c r="AN151" s="1" t="s">
        <v>41</v>
      </c>
      <c r="AO151" s="1" t="s">
        <v>41</v>
      </c>
      <c r="AP151" s="1" t="s">
        <v>41</v>
      </c>
      <c r="AQ151" s="1" t="s">
        <v>41</v>
      </c>
      <c r="AR151" s="1" t="s">
        <v>378</v>
      </c>
      <c r="AS151" s="1">
        <v>3</v>
      </c>
      <c r="AU151" s="1">
        <v>2</v>
      </c>
      <c r="AW151" s="1">
        <v>1</v>
      </c>
      <c r="BD151" s="1" t="s">
        <v>379</v>
      </c>
      <c r="BE151" s="1">
        <v>1</v>
      </c>
      <c r="BF151" s="1" t="s">
        <v>44</v>
      </c>
      <c r="BG151" s="1" t="s">
        <v>61</v>
      </c>
      <c r="BH151" s="1" t="s">
        <v>46</v>
      </c>
      <c r="BI151" s="1">
        <v>1</v>
      </c>
      <c r="BJ151" s="1" t="s">
        <v>47</v>
      </c>
      <c r="BK151" s="1" t="s">
        <v>79</v>
      </c>
      <c r="BL151" s="1" t="s">
        <v>175</v>
      </c>
      <c r="BM151" s="1" t="s">
        <v>50</v>
      </c>
      <c r="BR151" s="1" t="s">
        <v>71</v>
      </c>
      <c r="BT151" s="1" t="s">
        <v>377</v>
      </c>
      <c r="BU151" s="1" t="s">
        <v>53</v>
      </c>
      <c r="BV151" s="1" t="s">
        <v>54</v>
      </c>
      <c r="BW151" s="1" t="s">
        <v>66</v>
      </c>
    </row>
    <row r="152" spans="1:75" ht="13">
      <c r="A152" s="1" t="s">
        <v>56</v>
      </c>
      <c r="B152" s="1" t="s">
        <v>39</v>
      </c>
      <c r="C152" s="1" t="s">
        <v>41</v>
      </c>
      <c r="D152" s="1" t="s">
        <v>39</v>
      </c>
      <c r="E152" s="1" t="s">
        <v>39</v>
      </c>
      <c r="F152" s="1" t="s">
        <v>41</v>
      </c>
      <c r="G152" s="1" t="s">
        <v>99</v>
      </c>
      <c r="H152" s="1">
        <v>1</v>
      </c>
      <c r="I152" s="1">
        <v>1</v>
      </c>
      <c r="J152" s="1">
        <v>5</v>
      </c>
      <c r="K152" s="1">
        <v>1</v>
      </c>
      <c r="L152" s="1">
        <v>1</v>
      </c>
      <c r="M152" s="1">
        <v>1</v>
      </c>
      <c r="N152" s="1">
        <v>1</v>
      </c>
      <c r="O152" s="1">
        <v>1</v>
      </c>
      <c r="P152" s="1">
        <v>1</v>
      </c>
      <c r="Q152" s="1">
        <v>1</v>
      </c>
      <c r="R152" s="1" t="s">
        <v>59</v>
      </c>
      <c r="S152" s="1" t="s">
        <v>380</v>
      </c>
      <c r="T152" s="1">
        <v>8</v>
      </c>
      <c r="U152" s="1" t="s">
        <v>44</v>
      </c>
      <c r="V152" s="1" t="s">
        <v>61</v>
      </c>
      <c r="W152" s="1" t="s">
        <v>381</v>
      </c>
      <c r="X152" s="1">
        <v>3</v>
      </c>
      <c r="Y152" s="1" t="s">
        <v>47</v>
      </c>
      <c r="Z152" s="1" t="s">
        <v>382</v>
      </c>
      <c r="AA152" s="1" t="s">
        <v>63</v>
      </c>
      <c r="AB152" s="1" t="s">
        <v>50</v>
      </c>
      <c r="AG152" s="1" t="s">
        <v>383</v>
      </c>
      <c r="AI152" s="1" t="s">
        <v>154</v>
      </c>
      <c r="AJ152" s="1" t="s">
        <v>53</v>
      </c>
      <c r="AK152" s="1" t="s">
        <v>54</v>
      </c>
      <c r="AL152" s="1" t="s">
        <v>66</v>
      </c>
    </row>
    <row r="153" spans="1:75" ht="13">
      <c r="A153" s="1" t="s">
        <v>38</v>
      </c>
      <c r="AM153" s="1" t="s">
        <v>39</v>
      </c>
      <c r="AN153" s="1" t="s">
        <v>39</v>
      </c>
      <c r="AO153" s="1" t="s">
        <v>39</v>
      </c>
      <c r="AP153" s="1" t="s">
        <v>39</v>
      </c>
      <c r="AQ153" s="1" t="s">
        <v>39</v>
      </c>
      <c r="AR153" s="1" t="s">
        <v>138</v>
      </c>
      <c r="AS153" s="1">
        <v>1</v>
      </c>
      <c r="AU153" s="1">
        <v>1</v>
      </c>
      <c r="AW153" s="1">
        <v>1</v>
      </c>
      <c r="BD153" s="1" t="s">
        <v>384</v>
      </c>
      <c r="BE153" s="1">
        <v>1</v>
      </c>
      <c r="BF153" s="1" t="s">
        <v>44</v>
      </c>
      <c r="BG153" s="1" t="s">
        <v>61</v>
      </c>
      <c r="BH153" s="1" t="s">
        <v>93</v>
      </c>
      <c r="BI153" s="1">
        <v>2</v>
      </c>
      <c r="BJ153" s="1" t="s">
        <v>47</v>
      </c>
      <c r="BK153" s="1" t="s">
        <v>79</v>
      </c>
      <c r="BL153" s="1" t="s">
        <v>63</v>
      </c>
      <c r="BM153" s="1" t="s">
        <v>50</v>
      </c>
      <c r="BR153" s="1" t="s">
        <v>51</v>
      </c>
      <c r="BT153" s="1" t="s">
        <v>184</v>
      </c>
      <c r="BU153" s="1" t="s">
        <v>53</v>
      </c>
      <c r="BV153" s="1" t="s">
        <v>54</v>
      </c>
      <c r="BW153" s="1" t="s">
        <v>66</v>
      </c>
    </row>
    <row r="154" spans="1:75" ht="13">
      <c r="A154" s="1" t="s">
        <v>56</v>
      </c>
      <c r="B154" s="1" t="s">
        <v>39</v>
      </c>
      <c r="C154" s="1" t="s">
        <v>57</v>
      </c>
      <c r="D154" s="1" t="s">
        <v>41</v>
      </c>
      <c r="E154" s="1" t="s">
        <v>67</v>
      </c>
      <c r="F154" s="1" t="s">
        <v>39</v>
      </c>
      <c r="G154" s="1" t="s">
        <v>42</v>
      </c>
      <c r="H154" s="1">
        <v>2</v>
      </c>
      <c r="I154" s="1">
        <v>4</v>
      </c>
      <c r="J154" s="1">
        <v>5</v>
      </c>
      <c r="L154" s="1">
        <v>3</v>
      </c>
      <c r="S154" s="1" t="s">
        <v>385</v>
      </c>
      <c r="T154" s="1">
        <v>5</v>
      </c>
      <c r="U154" s="1" t="s">
        <v>44</v>
      </c>
      <c r="V154" s="1" t="s">
        <v>61</v>
      </c>
      <c r="W154" s="1" t="s">
        <v>46</v>
      </c>
      <c r="X154" s="1">
        <v>3</v>
      </c>
      <c r="Y154" s="1" t="s">
        <v>47</v>
      </c>
      <c r="Z154" s="1" t="s">
        <v>74</v>
      </c>
      <c r="AA154" s="1" t="s">
        <v>63</v>
      </c>
      <c r="AB154" s="1" t="s">
        <v>86</v>
      </c>
      <c r="AC154" s="1" t="s">
        <v>95</v>
      </c>
      <c r="AD154" s="1" t="s">
        <v>88</v>
      </c>
      <c r="AE154" s="1" t="s">
        <v>386</v>
      </c>
      <c r="AI154" s="1" t="s">
        <v>154</v>
      </c>
      <c r="AJ154" s="1" t="s">
        <v>53</v>
      </c>
      <c r="AK154" s="1" t="s">
        <v>65</v>
      </c>
      <c r="AL154" s="1" t="s">
        <v>66</v>
      </c>
    </row>
    <row r="155" spans="1:75" ht="13">
      <c r="A155" s="1" t="s">
        <v>56</v>
      </c>
      <c r="B155" s="1" t="s">
        <v>39</v>
      </c>
      <c r="C155" s="1" t="s">
        <v>41</v>
      </c>
      <c r="D155" s="1" t="s">
        <v>41</v>
      </c>
      <c r="E155" s="1" t="s">
        <v>41</v>
      </c>
      <c r="F155" s="1" t="s">
        <v>41</v>
      </c>
      <c r="G155" s="1" t="s">
        <v>58</v>
      </c>
      <c r="H155" s="1">
        <v>5</v>
      </c>
      <c r="I155" s="1">
        <v>2</v>
      </c>
      <c r="J155" s="1">
        <v>5</v>
      </c>
      <c r="K155" s="1">
        <v>1</v>
      </c>
      <c r="L155" s="1">
        <v>1</v>
      </c>
      <c r="M155" s="1">
        <v>1</v>
      </c>
      <c r="N155" s="1">
        <v>1</v>
      </c>
      <c r="O155" s="1">
        <v>1</v>
      </c>
      <c r="P155" s="1">
        <v>1</v>
      </c>
      <c r="Q155" s="1">
        <v>1</v>
      </c>
      <c r="S155" s="1" t="s">
        <v>387</v>
      </c>
      <c r="T155" s="1">
        <v>5</v>
      </c>
      <c r="U155" s="2" t="s">
        <v>82</v>
      </c>
      <c r="V155" s="1" t="s">
        <v>45</v>
      </c>
      <c r="W155" s="1" t="s">
        <v>46</v>
      </c>
      <c r="X155" s="1">
        <v>3</v>
      </c>
      <c r="Y155" s="1" t="s">
        <v>62</v>
      </c>
      <c r="Z155" s="1" t="s">
        <v>79</v>
      </c>
      <c r="AA155" s="1" t="s">
        <v>63</v>
      </c>
      <c r="AB155" s="1" t="s">
        <v>86</v>
      </c>
      <c r="AC155" s="1" t="s">
        <v>102</v>
      </c>
      <c r="AD155" s="1" t="s">
        <v>88</v>
      </c>
      <c r="AE155" s="1" t="s">
        <v>388</v>
      </c>
      <c r="AI155" s="1" t="s">
        <v>154</v>
      </c>
      <c r="AJ155" s="1" t="s">
        <v>53</v>
      </c>
      <c r="AK155" s="1" t="s">
        <v>54</v>
      </c>
      <c r="AL155" s="1" t="s">
        <v>66</v>
      </c>
    </row>
    <row r="156" spans="1:75" ht="13">
      <c r="A156" s="1" t="s">
        <v>56</v>
      </c>
      <c r="B156" s="1" t="s">
        <v>39</v>
      </c>
      <c r="C156" s="1" t="s">
        <v>41</v>
      </c>
      <c r="D156" s="1" t="s">
        <v>57</v>
      </c>
      <c r="E156" s="1" t="s">
        <v>67</v>
      </c>
      <c r="F156" s="1" t="s">
        <v>41</v>
      </c>
      <c r="G156" s="1" t="s">
        <v>42</v>
      </c>
      <c r="H156" s="1">
        <v>2</v>
      </c>
      <c r="I156" s="1">
        <v>4</v>
      </c>
      <c r="J156" s="1">
        <v>4</v>
      </c>
      <c r="L156" s="1">
        <v>1</v>
      </c>
      <c r="S156" s="1" t="s">
        <v>389</v>
      </c>
      <c r="T156" s="1">
        <v>8</v>
      </c>
      <c r="U156" s="1" t="s">
        <v>44</v>
      </c>
      <c r="V156" s="1" t="s">
        <v>45</v>
      </c>
      <c r="W156" s="1" t="s">
        <v>46</v>
      </c>
      <c r="X156" s="1">
        <v>4</v>
      </c>
      <c r="Y156" s="1" t="s">
        <v>62</v>
      </c>
      <c r="Z156" s="1" t="s">
        <v>79</v>
      </c>
      <c r="AA156" s="1" t="s">
        <v>63</v>
      </c>
      <c r="AB156" s="1" t="s">
        <v>86</v>
      </c>
      <c r="AC156" s="1" t="s">
        <v>390</v>
      </c>
      <c r="AD156" s="1" t="s">
        <v>88</v>
      </c>
      <c r="AE156" s="1" t="s">
        <v>391</v>
      </c>
      <c r="AI156" s="1" t="s">
        <v>260</v>
      </c>
      <c r="AJ156" s="1" t="s">
        <v>53</v>
      </c>
      <c r="AK156" s="1" t="s">
        <v>65</v>
      </c>
      <c r="AL156" s="1" t="s">
        <v>66</v>
      </c>
    </row>
    <row r="157" spans="1:75" ht="13">
      <c r="A157" s="1" t="s">
        <v>56</v>
      </c>
      <c r="B157" s="1" t="s">
        <v>39</v>
      </c>
      <c r="C157" s="1" t="s">
        <v>40</v>
      </c>
      <c r="D157" s="1" t="s">
        <v>41</v>
      </c>
      <c r="E157" s="1" t="s">
        <v>41</v>
      </c>
      <c r="F157" s="1" t="s">
        <v>41</v>
      </c>
      <c r="G157" s="1" t="s">
        <v>58</v>
      </c>
      <c r="H157" s="1">
        <v>5</v>
      </c>
      <c r="J157" s="1">
        <v>4</v>
      </c>
      <c r="L157" s="1">
        <v>4</v>
      </c>
      <c r="S157" s="1" t="s">
        <v>392</v>
      </c>
      <c r="T157" s="1">
        <v>3</v>
      </c>
      <c r="U157" s="1" t="s">
        <v>44</v>
      </c>
      <c r="V157" s="1" t="s">
        <v>61</v>
      </c>
      <c r="W157" s="1" t="s">
        <v>46</v>
      </c>
      <c r="X157" s="1">
        <v>1</v>
      </c>
      <c r="Y157" s="1" t="s">
        <v>47</v>
      </c>
      <c r="Z157" s="1" t="s">
        <v>79</v>
      </c>
      <c r="AA157" s="1" t="s">
        <v>63</v>
      </c>
      <c r="AB157" s="1" t="s">
        <v>50</v>
      </c>
      <c r="AG157" s="1" t="s">
        <v>71</v>
      </c>
      <c r="AI157" s="1" t="s">
        <v>184</v>
      </c>
      <c r="AJ157" s="1" t="s">
        <v>64</v>
      </c>
      <c r="AK157" s="1" t="s">
        <v>65</v>
      </c>
      <c r="AL157" s="1" t="s">
        <v>66</v>
      </c>
    </row>
    <row r="158" spans="1:75" ht="13">
      <c r="A158" s="1" t="s">
        <v>56</v>
      </c>
      <c r="B158" s="1" t="s">
        <v>39</v>
      </c>
      <c r="C158" s="1" t="s">
        <v>41</v>
      </c>
      <c r="D158" s="1" t="s">
        <v>41</v>
      </c>
      <c r="E158" s="1" t="s">
        <v>41</v>
      </c>
      <c r="F158" s="1" t="s">
        <v>40</v>
      </c>
      <c r="G158" s="1" t="s">
        <v>185</v>
      </c>
      <c r="H158" s="1">
        <v>4</v>
      </c>
      <c r="J158" s="1">
        <v>4</v>
      </c>
      <c r="L158" s="1">
        <v>2</v>
      </c>
      <c r="S158" s="1" t="s">
        <v>393</v>
      </c>
      <c r="T158" s="1">
        <v>5</v>
      </c>
      <c r="U158" s="1" t="s">
        <v>44</v>
      </c>
      <c r="V158" s="1" t="s">
        <v>61</v>
      </c>
      <c r="W158" s="1" t="s">
        <v>46</v>
      </c>
      <c r="X158" s="1">
        <v>1</v>
      </c>
      <c r="Y158" s="1" t="s">
        <v>47</v>
      </c>
      <c r="Z158" s="1" t="s">
        <v>70</v>
      </c>
      <c r="AA158" s="1" t="s">
        <v>63</v>
      </c>
      <c r="AB158" s="1" t="s">
        <v>50</v>
      </c>
      <c r="AG158" s="1" t="s">
        <v>394</v>
      </c>
      <c r="AI158" s="1" t="s">
        <v>260</v>
      </c>
      <c r="AJ158" s="1" t="s">
        <v>64</v>
      </c>
      <c r="AK158" s="1" t="s">
        <v>252</v>
      </c>
      <c r="AL158" s="1" t="s">
        <v>66</v>
      </c>
    </row>
    <row r="159" spans="1:75" ht="13">
      <c r="A159" s="1" t="s">
        <v>38</v>
      </c>
      <c r="AM159" s="1" t="s">
        <v>39</v>
      </c>
      <c r="AN159" s="1" t="s">
        <v>41</v>
      </c>
      <c r="AO159" s="1" t="s">
        <v>41</v>
      </c>
      <c r="AP159" s="1" t="s">
        <v>41</v>
      </c>
      <c r="AQ159" s="1" t="s">
        <v>40</v>
      </c>
      <c r="AR159" s="1" t="s">
        <v>395</v>
      </c>
      <c r="AS159" s="1">
        <v>2</v>
      </c>
      <c r="AT159" s="1">
        <v>1</v>
      </c>
      <c r="AU159" s="1">
        <v>1</v>
      </c>
      <c r="AV159" s="1">
        <v>1</v>
      </c>
      <c r="AW159" s="1">
        <v>3</v>
      </c>
      <c r="AX159" s="1">
        <v>1</v>
      </c>
      <c r="AY159" s="1">
        <v>1</v>
      </c>
      <c r="AZ159" s="1">
        <v>1</v>
      </c>
      <c r="BA159" s="1">
        <v>1</v>
      </c>
      <c r="BB159" s="1">
        <v>1</v>
      </c>
      <c r="BD159" s="1" t="s">
        <v>396</v>
      </c>
      <c r="BE159" s="1">
        <v>8</v>
      </c>
      <c r="BF159" s="1" t="s">
        <v>44</v>
      </c>
      <c r="BG159" s="1" t="s">
        <v>61</v>
      </c>
      <c r="BH159" s="1" t="s">
        <v>46</v>
      </c>
      <c r="BI159" s="1">
        <v>1</v>
      </c>
      <c r="BJ159" s="1" t="s">
        <v>47</v>
      </c>
      <c r="BK159" s="1" t="s">
        <v>70</v>
      </c>
      <c r="BL159" s="1" t="s">
        <v>63</v>
      </c>
      <c r="BM159" s="1" t="s">
        <v>50</v>
      </c>
      <c r="BR159" s="1" t="s">
        <v>71</v>
      </c>
      <c r="BT159" s="1" t="s">
        <v>154</v>
      </c>
      <c r="BU159" s="1" t="s">
        <v>53</v>
      </c>
      <c r="BV159" s="1" t="s">
        <v>54</v>
      </c>
      <c r="BW159" s="1" t="s">
        <v>72</v>
      </c>
    </row>
    <row r="160" spans="1:75" ht="13">
      <c r="A160" s="1" t="s">
        <v>56</v>
      </c>
      <c r="B160" s="1" t="s">
        <v>39</v>
      </c>
      <c r="C160" s="1" t="s">
        <v>41</v>
      </c>
      <c r="D160" s="1" t="s">
        <v>41</v>
      </c>
      <c r="E160" s="1" t="s">
        <v>41</v>
      </c>
      <c r="F160" s="1" t="s">
        <v>41</v>
      </c>
      <c r="G160" s="1" t="s">
        <v>42</v>
      </c>
      <c r="H160" s="1">
        <v>5</v>
      </c>
      <c r="I160" s="1">
        <v>5</v>
      </c>
      <c r="J160" s="1">
        <v>4</v>
      </c>
      <c r="K160" s="1">
        <v>1</v>
      </c>
      <c r="L160" s="1">
        <v>4</v>
      </c>
      <c r="M160" s="1">
        <v>4</v>
      </c>
      <c r="N160" s="1">
        <v>3</v>
      </c>
      <c r="O160" s="1">
        <v>4</v>
      </c>
      <c r="P160" s="1">
        <v>1</v>
      </c>
      <c r="Q160" s="1">
        <v>1</v>
      </c>
      <c r="S160" s="1" t="s">
        <v>397</v>
      </c>
      <c r="T160" s="1">
        <v>10</v>
      </c>
      <c r="U160" s="1" t="s">
        <v>44</v>
      </c>
      <c r="V160" s="1" t="s">
        <v>92</v>
      </c>
      <c r="W160" s="1" t="s">
        <v>46</v>
      </c>
      <c r="X160" s="1">
        <v>3</v>
      </c>
      <c r="Y160" s="1" t="s">
        <v>62</v>
      </c>
      <c r="Z160" s="1" t="s">
        <v>70</v>
      </c>
      <c r="AA160" s="1" t="s">
        <v>94</v>
      </c>
      <c r="AB160" s="1" t="s">
        <v>50</v>
      </c>
      <c r="AG160" s="1" t="s">
        <v>51</v>
      </c>
      <c r="AI160" s="1" t="s">
        <v>52</v>
      </c>
      <c r="AJ160" s="1" t="s">
        <v>64</v>
      </c>
      <c r="AK160" s="1" t="s">
        <v>65</v>
      </c>
      <c r="AL160" s="1" t="s">
        <v>66</v>
      </c>
    </row>
    <row r="161" spans="1:75" ht="13">
      <c r="A161" s="1" t="s">
        <v>38</v>
      </c>
      <c r="AM161" s="1" t="s">
        <v>41</v>
      </c>
      <c r="AN161" s="1" t="s">
        <v>41</v>
      </c>
      <c r="AO161" s="1" t="s">
        <v>39</v>
      </c>
      <c r="AP161" s="1" t="s">
        <v>57</v>
      </c>
      <c r="AQ161" s="1" t="s">
        <v>39</v>
      </c>
      <c r="AR161" s="1" t="s">
        <v>42</v>
      </c>
      <c r="AS161" s="1">
        <v>2</v>
      </c>
      <c r="AT161" s="1">
        <v>1</v>
      </c>
      <c r="AU161" s="1">
        <v>1</v>
      </c>
      <c r="AV161" s="1">
        <v>3</v>
      </c>
      <c r="AW161" s="1">
        <v>3</v>
      </c>
      <c r="AX161" s="1">
        <v>4</v>
      </c>
      <c r="AY161" s="1">
        <v>4</v>
      </c>
      <c r="AZ161" s="1">
        <v>4</v>
      </c>
      <c r="BA161" s="1">
        <v>5</v>
      </c>
      <c r="BB161" s="1">
        <v>5</v>
      </c>
      <c r="BD161" s="1" t="s">
        <v>398</v>
      </c>
      <c r="BE161" s="1">
        <v>7</v>
      </c>
      <c r="BF161" s="2" t="s">
        <v>82</v>
      </c>
      <c r="BG161" s="1" t="s">
        <v>45</v>
      </c>
      <c r="BH161" s="1" t="s">
        <v>46</v>
      </c>
      <c r="BI161" s="1">
        <v>3</v>
      </c>
      <c r="BJ161" s="1" t="s">
        <v>62</v>
      </c>
      <c r="BK161" s="1" t="s">
        <v>79</v>
      </c>
      <c r="BL161" s="1" t="s">
        <v>94</v>
      </c>
      <c r="BM161" s="1" t="s">
        <v>86</v>
      </c>
      <c r="BN161" s="1" t="s">
        <v>399</v>
      </c>
      <c r="BO161" s="1" t="s">
        <v>88</v>
      </c>
      <c r="BP161" s="1" t="s">
        <v>400</v>
      </c>
      <c r="BT161" s="1" t="s">
        <v>184</v>
      </c>
      <c r="BU161" s="1" t="s">
        <v>53</v>
      </c>
      <c r="BV161" s="1" t="s">
        <v>54</v>
      </c>
      <c r="BW161" s="1" t="s">
        <v>72</v>
      </c>
    </row>
    <row r="162" spans="1:75" ht="13">
      <c r="A162" s="1" t="s">
        <v>38</v>
      </c>
      <c r="AM162" s="1" t="s">
        <v>39</v>
      </c>
      <c r="AN162" s="1" t="s">
        <v>67</v>
      </c>
      <c r="AO162" s="1" t="s">
        <v>41</v>
      </c>
      <c r="AP162" s="1" t="s">
        <v>67</v>
      </c>
      <c r="AQ162" s="1" t="s">
        <v>41</v>
      </c>
      <c r="AR162" s="1" t="s">
        <v>188</v>
      </c>
      <c r="AS162" s="1">
        <v>4</v>
      </c>
      <c r="AT162" s="1">
        <v>5</v>
      </c>
      <c r="AU162" s="1">
        <v>4</v>
      </c>
      <c r="AV162" s="1">
        <v>2</v>
      </c>
      <c r="AW162" s="1">
        <v>3</v>
      </c>
      <c r="AX162" s="1">
        <v>3</v>
      </c>
      <c r="AY162" s="1">
        <v>2</v>
      </c>
      <c r="AZ162" s="1">
        <v>1</v>
      </c>
      <c r="BA162" s="1">
        <v>1</v>
      </c>
      <c r="BB162" s="1">
        <v>1</v>
      </c>
      <c r="BD162" s="1" t="s">
        <v>401</v>
      </c>
      <c r="BE162" s="1">
        <v>8</v>
      </c>
      <c r="BF162" s="1" t="s">
        <v>91</v>
      </c>
      <c r="BG162" s="1" t="s">
        <v>92</v>
      </c>
      <c r="BH162" s="1" t="s">
        <v>46</v>
      </c>
      <c r="BI162" s="1">
        <v>4</v>
      </c>
      <c r="BJ162" s="1" t="s">
        <v>62</v>
      </c>
      <c r="BK162" s="1" t="s">
        <v>70</v>
      </c>
      <c r="BL162" s="1" t="s">
        <v>101</v>
      </c>
      <c r="BM162" s="1" t="s">
        <v>86</v>
      </c>
      <c r="BN162" s="1" t="s">
        <v>227</v>
      </c>
      <c r="BO162" s="1" t="s">
        <v>88</v>
      </c>
      <c r="BP162" s="1" t="s">
        <v>402</v>
      </c>
      <c r="BT162" s="1" t="s">
        <v>162</v>
      </c>
      <c r="BU162" s="1" t="s">
        <v>53</v>
      </c>
      <c r="BV162" s="1" t="s">
        <v>54</v>
      </c>
      <c r="BW162" s="1" t="s">
        <v>77</v>
      </c>
    </row>
    <row r="163" spans="1:75" ht="13">
      <c r="A163" s="1" t="s">
        <v>38</v>
      </c>
      <c r="AM163" s="1" t="s">
        <v>41</v>
      </c>
      <c r="AN163" s="1" t="s">
        <v>40</v>
      </c>
      <c r="AO163" s="1" t="s">
        <v>40</v>
      </c>
      <c r="AP163" s="1" t="s">
        <v>57</v>
      </c>
      <c r="AQ163" s="1" t="s">
        <v>41</v>
      </c>
      <c r="AR163" s="1" t="s">
        <v>117</v>
      </c>
      <c r="AS163" s="1">
        <v>4</v>
      </c>
      <c r="AT163" s="1">
        <v>5</v>
      </c>
      <c r="AU163" s="1">
        <v>5</v>
      </c>
      <c r="AV163" s="1">
        <v>4</v>
      </c>
      <c r="AW163" s="1">
        <v>2</v>
      </c>
      <c r="AX163" s="1">
        <v>3</v>
      </c>
      <c r="AY163" s="1">
        <v>1</v>
      </c>
      <c r="AZ163" s="1">
        <v>1</v>
      </c>
      <c r="BA163" s="1">
        <v>1</v>
      </c>
      <c r="BB163" s="1">
        <v>1</v>
      </c>
      <c r="BD163" s="1" t="s">
        <v>403</v>
      </c>
      <c r="BE163" s="1">
        <v>7</v>
      </c>
      <c r="BF163" s="1" t="s">
        <v>91</v>
      </c>
      <c r="BG163" s="1" t="s">
        <v>92</v>
      </c>
      <c r="BH163" s="1" t="s">
        <v>93</v>
      </c>
      <c r="BI163" s="1">
        <v>3</v>
      </c>
      <c r="BJ163" s="1" t="s">
        <v>62</v>
      </c>
      <c r="BK163" s="1" t="s">
        <v>79</v>
      </c>
      <c r="BL163" s="1" t="s">
        <v>214</v>
      </c>
      <c r="BM163" s="1" t="s">
        <v>172</v>
      </c>
      <c r="BN163" s="1" t="s">
        <v>112</v>
      </c>
      <c r="BO163" s="1" t="s">
        <v>207</v>
      </c>
      <c r="BP163" s="1" t="s">
        <v>404</v>
      </c>
      <c r="BQ163" s="1" t="s">
        <v>405</v>
      </c>
      <c r="BT163" s="1" t="s">
        <v>52</v>
      </c>
      <c r="BU163" s="1" t="s">
        <v>53</v>
      </c>
      <c r="BV163" s="1" t="s">
        <v>268</v>
      </c>
      <c r="BW163" s="1" t="s">
        <v>72</v>
      </c>
    </row>
    <row r="164" spans="1:75" ht="13">
      <c r="A164" s="1" t="s">
        <v>38</v>
      </c>
      <c r="AM164" s="1" t="s">
        <v>41</v>
      </c>
      <c r="AN164" s="1" t="s">
        <v>39</v>
      </c>
      <c r="AO164" s="1" t="s">
        <v>41</v>
      </c>
      <c r="AP164" s="1" t="s">
        <v>57</v>
      </c>
      <c r="AQ164" s="1" t="s">
        <v>41</v>
      </c>
      <c r="AR164" s="1" t="s">
        <v>99</v>
      </c>
      <c r="AS164" s="1">
        <v>4</v>
      </c>
      <c r="AT164" s="1">
        <v>5</v>
      </c>
      <c r="AU164" s="1">
        <v>5</v>
      </c>
      <c r="AV164" s="1">
        <v>5</v>
      </c>
      <c r="AW164" s="1">
        <v>4</v>
      </c>
      <c r="AX164" s="1">
        <v>4</v>
      </c>
      <c r="AY164" s="1">
        <v>2</v>
      </c>
      <c r="AZ164" s="1">
        <v>1</v>
      </c>
      <c r="BA164" s="1">
        <v>1</v>
      </c>
      <c r="BB164" s="1">
        <v>1</v>
      </c>
      <c r="BD164" s="1" t="s">
        <v>406</v>
      </c>
      <c r="BE164" s="1">
        <v>10</v>
      </c>
      <c r="BF164" s="1" t="s">
        <v>44</v>
      </c>
      <c r="BG164" s="1" t="s">
        <v>45</v>
      </c>
      <c r="BH164" s="1" t="s">
        <v>46</v>
      </c>
      <c r="BI164" s="1">
        <v>2</v>
      </c>
      <c r="BJ164" s="1" t="s">
        <v>62</v>
      </c>
      <c r="BK164" s="1" t="s">
        <v>74</v>
      </c>
      <c r="BL164" s="1" t="s">
        <v>158</v>
      </c>
      <c r="BM164" s="1" t="s">
        <v>172</v>
      </c>
      <c r="BN164" s="1" t="s">
        <v>145</v>
      </c>
      <c r="BO164" s="1" t="s">
        <v>207</v>
      </c>
      <c r="BP164" s="1" t="s">
        <v>407</v>
      </c>
      <c r="BQ164" s="1" t="s">
        <v>408</v>
      </c>
      <c r="BT164" s="1" t="s">
        <v>184</v>
      </c>
      <c r="BU164" s="1" t="s">
        <v>53</v>
      </c>
      <c r="BV164" s="1" t="s">
        <v>65</v>
      </c>
      <c r="BW164" s="1" t="s">
        <v>66</v>
      </c>
    </row>
    <row r="165" spans="1:75" ht="13">
      <c r="A165" s="1" t="s">
        <v>38</v>
      </c>
      <c r="AM165" s="1" t="s">
        <v>39</v>
      </c>
      <c r="AN165" s="1" t="s">
        <v>39</v>
      </c>
      <c r="AO165" s="1" t="s">
        <v>41</v>
      </c>
      <c r="AP165" s="1" t="s">
        <v>40</v>
      </c>
      <c r="AQ165" s="1" t="s">
        <v>40</v>
      </c>
      <c r="AR165" s="1" t="s">
        <v>68</v>
      </c>
      <c r="AS165" s="1">
        <v>2</v>
      </c>
      <c r="AT165" s="1">
        <v>4</v>
      </c>
      <c r="AU165" s="1">
        <v>5</v>
      </c>
      <c r="AV165" s="1">
        <v>2</v>
      </c>
      <c r="AW165" s="1">
        <v>4</v>
      </c>
      <c r="AX165" s="1">
        <v>4</v>
      </c>
      <c r="AY165" s="1">
        <v>2</v>
      </c>
      <c r="AZ165" s="1">
        <v>2</v>
      </c>
      <c r="BA165" s="1">
        <v>1</v>
      </c>
      <c r="BB165" s="1">
        <v>1</v>
      </c>
      <c r="BD165" s="1" t="s">
        <v>409</v>
      </c>
      <c r="BE165" s="1">
        <v>6</v>
      </c>
      <c r="BF165" s="2" t="s">
        <v>82</v>
      </c>
      <c r="BG165" s="1" t="s">
        <v>92</v>
      </c>
      <c r="BH165" s="1" t="s">
        <v>93</v>
      </c>
      <c r="BI165" s="1">
        <v>2</v>
      </c>
      <c r="BJ165" s="1" t="s">
        <v>62</v>
      </c>
      <c r="BK165" s="1" t="s">
        <v>74</v>
      </c>
      <c r="BL165" s="1" t="s">
        <v>111</v>
      </c>
      <c r="BM165" s="1" t="s">
        <v>172</v>
      </c>
      <c r="BN165" s="1" t="s">
        <v>102</v>
      </c>
      <c r="BO165" s="1" t="s">
        <v>207</v>
      </c>
      <c r="BP165" s="1" t="s">
        <v>410</v>
      </c>
      <c r="BQ165" s="1" t="s">
        <v>411</v>
      </c>
      <c r="BT165" s="1" t="s">
        <v>211</v>
      </c>
      <c r="BU165" s="1" t="s">
        <v>53</v>
      </c>
      <c r="BV165" s="1" t="s">
        <v>163</v>
      </c>
      <c r="BW165" s="1" t="s">
        <v>55</v>
      </c>
    </row>
    <row r="166" spans="1:75" ht="13">
      <c r="A166" s="1" t="s">
        <v>38</v>
      </c>
      <c r="AM166" s="1" t="s">
        <v>41</v>
      </c>
      <c r="AN166" s="1" t="s">
        <v>41</v>
      </c>
      <c r="AO166" s="1" t="s">
        <v>67</v>
      </c>
      <c r="AP166" s="1" t="s">
        <v>57</v>
      </c>
      <c r="AQ166" s="1" t="s">
        <v>39</v>
      </c>
      <c r="AR166" s="1" t="s">
        <v>117</v>
      </c>
      <c r="AS166" s="1">
        <v>3</v>
      </c>
      <c r="AT166" s="1">
        <v>5</v>
      </c>
      <c r="AU166" s="1">
        <v>3</v>
      </c>
      <c r="AV166" s="1">
        <v>5</v>
      </c>
      <c r="AW166" s="1">
        <v>4</v>
      </c>
      <c r="AX166" s="1">
        <v>3</v>
      </c>
      <c r="AY166" s="1">
        <v>1</v>
      </c>
      <c r="AZ166" s="1">
        <v>3</v>
      </c>
      <c r="BA166" s="1">
        <v>1</v>
      </c>
      <c r="BB166" s="1">
        <v>1</v>
      </c>
      <c r="BD166" s="1" t="s">
        <v>412</v>
      </c>
      <c r="BE166" s="1">
        <v>9</v>
      </c>
      <c r="BF166" s="1" t="s">
        <v>84</v>
      </c>
      <c r="BG166" s="1" t="s">
        <v>92</v>
      </c>
      <c r="BH166" s="1" t="s">
        <v>93</v>
      </c>
      <c r="BI166" s="1">
        <v>5</v>
      </c>
      <c r="BJ166" s="1" t="s">
        <v>62</v>
      </c>
      <c r="BK166" s="1" t="s">
        <v>79</v>
      </c>
      <c r="BL166" s="1" t="s">
        <v>63</v>
      </c>
      <c r="BM166" s="1" t="s">
        <v>172</v>
      </c>
      <c r="BN166" s="1" t="s">
        <v>413</v>
      </c>
      <c r="BO166" s="1" t="s">
        <v>207</v>
      </c>
      <c r="BP166" s="1" t="s">
        <v>414</v>
      </c>
      <c r="BQ166" s="1" t="s">
        <v>415</v>
      </c>
      <c r="BT166" s="1" t="s">
        <v>240</v>
      </c>
      <c r="BU166" s="1" t="s">
        <v>53</v>
      </c>
      <c r="BV166" s="1" t="s">
        <v>268</v>
      </c>
      <c r="BW166" s="1" t="s">
        <v>66</v>
      </c>
    </row>
    <row r="167" spans="1:75" ht="13">
      <c r="A167" s="1" t="s">
        <v>38</v>
      </c>
      <c r="AM167" s="1" t="s">
        <v>39</v>
      </c>
      <c r="AN167" s="1" t="s">
        <v>40</v>
      </c>
      <c r="AO167" s="1" t="s">
        <v>41</v>
      </c>
      <c r="AP167" s="1" t="s">
        <v>67</v>
      </c>
      <c r="AQ167" s="1" t="s">
        <v>41</v>
      </c>
      <c r="AR167" s="1" t="s">
        <v>42</v>
      </c>
      <c r="AS167" s="1">
        <v>4</v>
      </c>
      <c r="AT167" s="1">
        <v>4</v>
      </c>
      <c r="AU167" s="1">
        <v>5</v>
      </c>
      <c r="AV167" s="1">
        <v>2</v>
      </c>
      <c r="AW167" s="1">
        <v>4</v>
      </c>
      <c r="AX167" s="1">
        <v>4</v>
      </c>
      <c r="AY167" s="1">
        <v>3</v>
      </c>
      <c r="AZ167" s="1">
        <v>2</v>
      </c>
      <c r="BA167" s="1">
        <v>1</v>
      </c>
      <c r="BB167" s="1">
        <v>1</v>
      </c>
      <c r="BD167" s="1" t="s">
        <v>416</v>
      </c>
      <c r="BE167" s="1">
        <v>8</v>
      </c>
      <c r="BF167" s="2" t="s">
        <v>82</v>
      </c>
      <c r="BG167" s="1" t="s">
        <v>45</v>
      </c>
      <c r="BH167" s="1" t="s">
        <v>93</v>
      </c>
      <c r="BI167" s="1">
        <v>3</v>
      </c>
      <c r="BJ167" s="1" t="s">
        <v>62</v>
      </c>
      <c r="BK167" s="1" t="s">
        <v>70</v>
      </c>
      <c r="BL167" s="1" t="s">
        <v>63</v>
      </c>
      <c r="BM167" s="1" t="s">
        <v>172</v>
      </c>
      <c r="BN167" s="1" t="s">
        <v>417</v>
      </c>
      <c r="BO167" s="1" t="s">
        <v>207</v>
      </c>
      <c r="BP167" s="1" t="s">
        <v>404</v>
      </c>
      <c r="BQ167" s="1" t="s">
        <v>418</v>
      </c>
      <c r="BT167" s="1" t="s">
        <v>52</v>
      </c>
      <c r="BU167" s="1" t="s">
        <v>53</v>
      </c>
      <c r="BV167" s="1" t="s">
        <v>268</v>
      </c>
      <c r="BW167" s="1" t="s">
        <v>77</v>
      </c>
    </row>
    <row r="168" spans="1:75" ht="13">
      <c r="A168" s="1" t="s">
        <v>38</v>
      </c>
      <c r="AM168" s="1" t="s">
        <v>39</v>
      </c>
      <c r="AN168" s="1" t="s">
        <v>67</v>
      </c>
      <c r="AO168" s="1" t="s">
        <v>57</v>
      </c>
      <c r="AP168" s="1" t="s">
        <v>57</v>
      </c>
      <c r="AQ168" s="1" t="s">
        <v>39</v>
      </c>
      <c r="AR168" s="1" t="s">
        <v>42</v>
      </c>
      <c r="AS168" s="1">
        <v>2</v>
      </c>
      <c r="AT168" s="1">
        <v>5</v>
      </c>
      <c r="AU168" s="1">
        <v>5</v>
      </c>
      <c r="AV168" s="1">
        <v>1</v>
      </c>
      <c r="AW168" s="1">
        <v>3</v>
      </c>
      <c r="AX168" s="1">
        <v>5</v>
      </c>
      <c r="AY168" s="1">
        <v>3</v>
      </c>
      <c r="AZ168" s="1">
        <v>2</v>
      </c>
      <c r="BA168" s="1">
        <v>1</v>
      </c>
      <c r="BB168" s="1">
        <v>1</v>
      </c>
      <c r="BD168" s="1" t="s">
        <v>419</v>
      </c>
      <c r="BE168" s="1">
        <v>6</v>
      </c>
      <c r="BF168" s="2" t="s">
        <v>82</v>
      </c>
      <c r="BG168" s="1" t="s">
        <v>61</v>
      </c>
      <c r="BH168" s="1" t="s">
        <v>46</v>
      </c>
      <c r="BI168" s="1">
        <v>3</v>
      </c>
      <c r="BJ168" s="1" t="s">
        <v>62</v>
      </c>
      <c r="BK168" s="1" t="s">
        <v>70</v>
      </c>
      <c r="BL168" s="1" t="s">
        <v>158</v>
      </c>
      <c r="BM168" s="1" t="s">
        <v>172</v>
      </c>
      <c r="BN168" s="1" t="s">
        <v>329</v>
      </c>
      <c r="BO168" s="1" t="s">
        <v>207</v>
      </c>
      <c r="BP168" s="1" t="s">
        <v>420</v>
      </c>
      <c r="BQ168" s="1" t="s">
        <v>421</v>
      </c>
      <c r="BT168" s="1" t="s">
        <v>52</v>
      </c>
      <c r="BU168" s="1" t="s">
        <v>53</v>
      </c>
      <c r="BV168" s="1" t="s">
        <v>252</v>
      </c>
      <c r="BW168" s="1" t="s">
        <v>72</v>
      </c>
    </row>
    <row r="169" spans="1:75" ht="13">
      <c r="A169" s="1" t="s">
        <v>38</v>
      </c>
      <c r="AM169" s="1" t="s">
        <v>39</v>
      </c>
      <c r="AN169" s="1" t="s">
        <v>40</v>
      </c>
      <c r="AO169" s="1" t="s">
        <v>67</v>
      </c>
      <c r="AP169" s="1" t="s">
        <v>57</v>
      </c>
      <c r="AQ169" s="1" t="s">
        <v>39</v>
      </c>
      <c r="AR169" s="1" t="s">
        <v>99</v>
      </c>
      <c r="AS169" s="1">
        <v>2</v>
      </c>
      <c r="AT169" s="1">
        <v>4</v>
      </c>
      <c r="AU169" s="1">
        <v>4</v>
      </c>
      <c r="AV169" s="1">
        <v>3</v>
      </c>
      <c r="AW169" s="1">
        <v>3</v>
      </c>
      <c r="AX169" s="1">
        <v>5</v>
      </c>
      <c r="AY169" s="1">
        <v>2</v>
      </c>
      <c r="AZ169" s="1">
        <v>1</v>
      </c>
      <c r="BA169" s="1">
        <v>1</v>
      </c>
      <c r="BB169" s="1">
        <v>1</v>
      </c>
      <c r="BD169" s="1" t="s">
        <v>422</v>
      </c>
      <c r="BE169" s="1">
        <v>6</v>
      </c>
      <c r="BF169" s="2" t="s">
        <v>82</v>
      </c>
      <c r="BG169" s="1" t="s">
        <v>45</v>
      </c>
      <c r="BH169" s="1" t="s">
        <v>46</v>
      </c>
      <c r="BI169" s="1">
        <v>4</v>
      </c>
      <c r="BJ169" s="1" t="s">
        <v>62</v>
      </c>
      <c r="BK169" s="1" t="s">
        <v>79</v>
      </c>
      <c r="BL169" s="1" t="s">
        <v>63</v>
      </c>
      <c r="BM169" s="1" t="s">
        <v>172</v>
      </c>
      <c r="BN169" s="1" t="s">
        <v>423</v>
      </c>
      <c r="BO169" s="1" t="s">
        <v>207</v>
      </c>
      <c r="BP169" s="1" t="s">
        <v>424</v>
      </c>
      <c r="BQ169" s="1" t="s">
        <v>425</v>
      </c>
      <c r="BT169" s="1" t="s">
        <v>184</v>
      </c>
      <c r="BU169" s="1" t="s">
        <v>53</v>
      </c>
      <c r="BV169" s="1" t="s">
        <v>65</v>
      </c>
      <c r="BW169" s="1" t="s">
        <v>66</v>
      </c>
    </row>
    <row r="170" spans="1:75" ht="13">
      <c r="A170" s="1" t="s">
        <v>38</v>
      </c>
      <c r="AM170" s="1" t="s">
        <v>41</v>
      </c>
      <c r="AN170" s="1" t="s">
        <v>40</v>
      </c>
      <c r="AO170" s="1" t="s">
        <v>57</v>
      </c>
      <c r="AP170" s="1" t="s">
        <v>57</v>
      </c>
      <c r="AQ170" s="1" t="s">
        <v>39</v>
      </c>
      <c r="AR170" s="1" t="s">
        <v>42</v>
      </c>
      <c r="AS170" s="1">
        <v>2</v>
      </c>
      <c r="AT170" s="1">
        <v>5</v>
      </c>
      <c r="AU170" s="1">
        <v>5</v>
      </c>
      <c r="AV170" s="1">
        <v>5</v>
      </c>
      <c r="AW170" s="1">
        <v>4</v>
      </c>
      <c r="AX170" s="1">
        <v>5</v>
      </c>
      <c r="AY170" s="1">
        <v>2</v>
      </c>
      <c r="AZ170" s="1">
        <v>2</v>
      </c>
      <c r="BA170" s="1">
        <v>2</v>
      </c>
      <c r="BB170" s="1">
        <v>1</v>
      </c>
      <c r="BD170" s="1" t="s">
        <v>406</v>
      </c>
      <c r="BE170" s="1">
        <v>9</v>
      </c>
      <c r="BF170" s="1" t="s">
        <v>91</v>
      </c>
      <c r="BG170" s="1" t="s">
        <v>45</v>
      </c>
      <c r="BH170" s="1" t="s">
        <v>93</v>
      </c>
      <c r="BI170" s="1">
        <v>4</v>
      </c>
      <c r="BJ170" s="1" t="s">
        <v>62</v>
      </c>
      <c r="BK170" s="1" t="s">
        <v>79</v>
      </c>
      <c r="BL170" s="1" t="s">
        <v>63</v>
      </c>
      <c r="BM170" s="1" t="s">
        <v>172</v>
      </c>
      <c r="BN170" s="1" t="s">
        <v>426</v>
      </c>
      <c r="BO170" s="1" t="s">
        <v>207</v>
      </c>
      <c r="BP170" s="1" t="s">
        <v>404</v>
      </c>
      <c r="BQ170" s="1" t="s">
        <v>427</v>
      </c>
      <c r="BT170" s="1" t="s">
        <v>52</v>
      </c>
      <c r="BU170" s="1" t="s">
        <v>64</v>
      </c>
      <c r="BV170" s="1" t="s">
        <v>65</v>
      </c>
      <c r="BW170" s="1" t="s">
        <v>77</v>
      </c>
    </row>
    <row r="171" spans="1:75" ht="13">
      <c r="A171" s="1" t="s">
        <v>38</v>
      </c>
      <c r="AM171" s="1" t="s">
        <v>39</v>
      </c>
      <c r="AN171" s="1" t="s">
        <v>40</v>
      </c>
      <c r="AO171" s="1" t="s">
        <v>57</v>
      </c>
      <c r="AP171" s="1" t="s">
        <v>57</v>
      </c>
      <c r="AQ171" s="1" t="s">
        <v>41</v>
      </c>
      <c r="AR171" s="1" t="s">
        <v>117</v>
      </c>
      <c r="AS171" s="1">
        <v>5</v>
      </c>
      <c r="AT171" s="1">
        <v>5</v>
      </c>
      <c r="AU171" s="1">
        <v>5</v>
      </c>
      <c r="AV171" s="1">
        <v>5</v>
      </c>
      <c r="AW171" s="1">
        <v>4</v>
      </c>
      <c r="AX171" s="1">
        <v>5</v>
      </c>
      <c r="AY171" s="1">
        <v>3</v>
      </c>
      <c r="AZ171" s="1">
        <v>3</v>
      </c>
      <c r="BA171" s="1">
        <v>2</v>
      </c>
      <c r="BB171" s="1">
        <v>2</v>
      </c>
      <c r="BD171" s="1" t="s">
        <v>428</v>
      </c>
      <c r="BE171" s="1">
        <v>6</v>
      </c>
      <c r="BF171" s="1" t="s">
        <v>44</v>
      </c>
      <c r="BG171" s="1" t="s">
        <v>61</v>
      </c>
      <c r="BH171" s="1" t="s">
        <v>46</v>
      </c>
      <c r="BI171" s="1">
        <v>4</v>
      </c>
      <c r="BJ171" s="1" t="s">
        <v>62</v>
      </c>
      <c r="BK171" s="1" t="s">
        <v>70</v>
      </c>
      <c r="BL171" s="1" t="s">
        <v>63</v>
      </c>
      <c r="BM171" s="1" t="s">
        <v>172</v>
      </c>
      <c r="BN171" s="1" t="s">
        <v>429</v>
      </c>
      <c r="BO171" s="1" t="s">
        <v>207</v>
      </c>
      <c r="BP171" s="1" t="s">
        <v>113</v>
      </c>
      <c r="BQ171" s="1" t="s">
        <v>430</v>
      </c>
      <c r="BT171" s="1" t="s">
        <v>184</v>
      </c>
      <c r="BU171" s="1" t="s">
        <v>53</v>
      </c>
      <c r="BV171" s="1" t="s">
        <v>268</v>
      </c>
      <c r="BW171" s="1" t="s">
        <v>72</v>
      </c>
    </row>
    <row r="172" spans="1:75" ht="13">
      <c r="A172" s="1" t="s">
        <v>38</v>
      </c>
      <c r="AM172" s="1" t="s">
        <v>39</v>
      </c>
      <c r="AN172" s="1" t="s">
        <v>41</v>
      </c>
      <c r="AO172" s="1" t="s">
        <v>40</v>
      </c>
      <c r="AP172" s="1" t="s">
        <v>40</v>
      </c>
      <c r="AQ172" s="1" t="s">
        <v>41</v>
      </c>
      <c r="AR172" s="1" t="s">
        <v>68</v>
      </c>
      <c r="AS172" s="1">
        <v>3</v>
      </c>
      <c r="AT172" s="1">
        <v>4</v>
      </c>
      <c r="AU172" s="1">
        <v>4</v>
      </c>
      <c r="AV172" s="1">
        <v>4</v>
      </c>
      <c r="AW172" s="1">
        <v>3</v>
      </c>
      <c r="AX172" s="1">
        <v>5</v>
      </c>
      <c r="AY172" s="1">
        <v>2</v>
      </c>
      <c r="AZ172" s="1">
        <v>2</v>
      </c>
      <c r="BA172" s="1">
        <v>1</v>
      </c>
      <c r="BB172" s="1">
        <v>1</v>
      </c>
      <c r="BD172" s="1" t="s">
        <v>431</v>
      </c>
      <c r="BE172" s="1">
        <v>8</v>
      </c>
      <c r="BF172" s="1" t="s">
        <v>84</v>
      </c>
      <c r="BG172" s="1" t="s">
        <v>92</v>
      </c>
      <c r="BH172" s="1" t="s">
        <v>93</v>
      </c>
      <c r="BI172" s="1">
        <v>4</v>
      </c>
      <c r="BJ172" s="1" t="s">
        <v>62</v>
      </c>
      <c r="BK172" s="1" t="s">
        <v>70</v>
      </c>
      <c r="BL172" s="1" t="s">
        <v>94</v>
      </c>
      <c r="BM172" s="1" t="s">
        <v>172</v>
      </c>
      <c r="BN172" s="1" t="s">
        <v>309</v>
      </c>
      <c r="BO172" s="1" t="s">
        <v>207</v>
      </c>
      <c r="BP172" s="1" t="s">
        <v>404</v>
      </c>
      <c r="BQ172" s="1" t="s">
        <v>432</v>
      </c>
      <c r="BT172" s="1" t="s">
        <v>240</v>
      </c>
      <c r="BU172" s="1" t="s">
        <v>53</v>
      </c>
      <c r="BV172" s="1" t="s">
        <v>54</v>
      </c>
      <c r="BW172" s="1" t="s">
        <v>66</v>
      </c>
    </row>
    <row r="173" spans="1:75" ht="13">
      <c r="A173" s="1" t="s">
        <v>38</v>
      </c>
      <c r="AM173" s="1" t="s">
        <v>39</v>
      </c>
      <c r="AN173" s="1" t="s">
        <v>39</v>
      </c>
      <c r="AO173" s="1" t="s">
        <v>57</v>
      </c>
      <c r="AP173" s="1" t="s">
        <v>57</v>
      </c>
      <c r="AQ173" s="1" t="s">
        <v>39</v>
      </c>
      <c r="AR173" s="1" t="s">
        <v>68</v>
      </c>
      <c r="AS173" s="1">
        <v>2</v>
      </c>
      <c r="AT173" s="1">
        <v>5</v>
      </c>
      <c r="AU173" s="1">
        <v>5</v>
      </c>
      <c r="AV173" s="1">
        <v>4</v>
      </c>
      <c r="AW173" s="1">
        <v>4</v>
      </c>
      <c r="AX173" s="1">
        <v>4</v>
      </c>
      <c r="AY173" s="1">
        <v>3</v>
      </c>
      <c r="AZ173" s="1">
        <v>3</v>
      </c>
      <c r="BA173" s="1">
        <v>1</v>
      </c>
      <c r="BB173" s="1">
        <v>1</v>
      </c>
      <c r="BD173" s="1" t="s">
        <v>433</v>
      </c>
      <c r="BE173" s="1">
        <v>8</v>
      </c>
      <c r="BF173" s="1" t="s">
        <v>91</v>
      </c>
      <c r="BG173" s="1" t="s">
        <v>92</v>
      </c>
      <c r="BH173" s="1" t="s">
        <v>46</v>
      </c>
      <c r="BI173" s="1">
        <v>4</v>
      </c>
      <c r="BJ173" s="1" t="s">
        <v>62</v>
      </c>
      <c r="BK173" s="1" t="s">
        <v>48</v>
      </c>
      <c r="BL173" s="1" t="s">
        <v>63</v>
      </c>
      <c r="BM173" s="1" t="s">
        <v>75</v>
      </c>
      <c r="BR173" s="1" t="s">
        <v>131</v>
      </c>
      <c r="BS173" s="1" t="s">
        <v>434</v>
      </c>
      <c r="BT173" s="1" t="s">
        <v>52</v>
      </c>
      <c r="BU173" s="1" t="s">
        <v>53</v>
      </c>
      <c r="BV173" s="1" t="s">
        <v>268</v>
      </c>
      <c r="BW173" s="1" t="s">
        <v>55</v>
      </c>
    </row>
    <row r="174" spans="1:75" ht="13">
      <c r="A174" s="1" t="s">
        <v>38</v>
      </c>
      <c r="AM174" s="1" t="s">
        <v>39</v>
      </c>
      <c r="AN174" s="1" t="s">
        <v>57</v>
      </c>
      <c r="AO174" s="1" t="s">
        <v>57</v>
      </c>
      <c r="AP174" s="1" t="s">
        <v>57</v>
      </c>
      <c r="AQ174" s="1" t="s">
        <v>41</v>
      </c>
      <c r="AR174" s="1" t="s">
        <v>117</v>
      </c>
      <c r="AS174" s="1">
        <v>3</v>
      </c>
      <c r="AT174" s="1">
        <v>4</v>
      </c>
      <c r="AU174" s="1">
        <v>4</v>
      </c>
      <c r="AV174" s="1">
        <v>4</v>
      </c>
      <c r="AW174" s="1">
        <v>4</v>
      </c>
      <c r="AX174" s="1">
        <v>4</v>
      </c>
      <c r="AY174" s="1">
        <v>3</v>
      </c>
      <c r="AZ174" s="1">
        <v>4</v>
      </c>
      <c r="BA174" s="1">
        <v>1</v>
      </c>
      <c r="BB174" s="1">
        <v>1</v>
      </c>
      <c r="BC174" s="1" t="s">
        <v>59</v>
      </c>
      <c r="BD174" s="1" t="s">
        <v>398</v>
      </c>
      <c r="BE174" s="1">
        <v>7</v>
      </c>
      <c r="BF174" s="2" t="s">
        <v>82</v>
      </c>
      <c r="BG174" s="1" t="s">
        <v>92</v>
      </c>
      <c r="BH174" s="1" t="s">
        <v>46</v>
      </c>
      <c r="BI174" s="1">
        <v>3</v>
      </c>
      <c r="BJ174" s="1" t="s">
        <v>62</v>
      </c>
      <c r="BK174" s="1" t="s">
        <v>74</v>
      </c>
      <c r="BL174" s="1" t="s">
        <v>435</v>
      </c>
      <c r="BM174" s="1" t="s">
        <v>75</v>
      </c>
      <c r="BR174" s="1" t="s">
        <v>131</v>
      </c>
      <c r="BS174" s="1" t="s">
        <v>436</v>
      </c>
      <c r="BT174" s="1" t="s">
        <v>154</v>
      </c>
      <c r="BU174" s="1" t="s">
        <v>53</v>
      </c>
      <c r="BV174" s="1" t="s">
        <v>65</v>
      </c>
      <c r="BW174" s="1" t="s">
        <v>66</v>
      </c>
    </row>
    <row r="175" spans="1:75" ht="13">
      <c r="A175" s="1" t="s">
        <v>38</v>
      </c>
      <c r="AM175" s="1" t="s">
        <v>39</v>
      </c>
      <c r="AN175" s="1" t="s">
        <v>41</v>
      </c>
      <c r="AO175" s="1" t="s">
        <v>41</v>
      </c>
      <c r="AP175" s="1" t="s">
        <v>40</v>
      </c>
      <c r="AQ175" s="1" t="s">
        <v>41</v>
      </c>
      <c r="AR175" s="1" t="s">
        <v>68</v>
      </c>
      <c r="AS175" s="1">
        <v>2</v>
      </c>
      <c r="AT175" s="1">
        <v>4</v>
      </c>
      <c r="AU175" s="1">
        <v>5</v>
      </c>
      <c r="AV175" s="1">
        <v>4</v>
      </c>
      <c r="AW175" s="1">
        <v>4</v>
      </c>
      <c r="AX175" s="1">
        <v>4</v>
      </c>
      <c r="AY175" s="1">
        <v>2</v>
      </c>
      <c r="AZ175" s="1">
        <v>3</v>
      </c>
      <c r="BA175" s="1">
        <v>2</v>
      </c>
      <c r="BB175" s="1">
        <v>2</v>
      </c>
      <c r="BD175" s="1" t="s">
        <v>437</v>
      </c>
      <c r="BE175" s="1">
        <v>7</v>
      </c>
      <c r="BF175" s="1" t="s">
        <v>84</v>
      </c>
      <c r="BG175" s="1" t="s">
        <v>438</v>
      </c>
      <c r="BH175" s="1" t="s">
        <v>93</v>
      </c>
      <c r="BI175" s="1">
        <v>4</v>
      </c>
      <c r="BJ175" s="1" t="s">
        <v>47</v>
      </c>
      <c r="BK175" s="1" t="s">
        <v>79</v>
      </c>
      <c r="BL175" s="1" t="s">
        <v>49</v>
      </c>
      <c r="BM175" s="1" t="s">
        <v>75</v>
      </c>
      <c r="BR175" s="1" t="s">
        <v>131</v>
      </c>
      <c r="BS175" s="1" t="s">
        <v>439</v>
      </c>
      <c r="BT175" s="1" t="s">
        <v>52</v>
      </c>
      <c r="BU175" s="1" t="s">
        <v>53</v>
      </c>
      <c r="BV175" s="1" t="s">
        <v>65</v>
      </c>
      <c r="BW175" s="1" t="s">
        <v>77</v>
      </c>
    </row>
    <row r="176" spans="1:75" ht="13">
      <c r="A176" s="1" t="s">
        <v>38</v>
      </c>
      <c r="AM176" s="1" t="s">
        <v>41</v>
      </c>
      <c r="AN176" s="1" t="s">
        <v>40</v>
      </c>
      <c r="AO176" s="1" t="s">
        <v>40</v>
      </c>
      <c r="AP176" s="1" t="s">
        <v>40</v>
      </c>
      <c r="AQ176" s="1" t="s">
        <v>39</v>
      </c>
      <c r="AR176" s="1" t="s">
        <v>42</v>
      </c>
      <c r="AS176" s="1">
        <v>3</v>
      </c>
      <c r="AT176" s="1">
        <v>5</v>
      </c>
      <c r="AU176" s="1">
        <v>5</v>
      </c>
      <c r="AV176" s="1">
        <v>5</v>
      </c>
      <c r="AW176" s="1">
        <v>5</v>
      </c>
      <c r="AX176" s="1">
        <v>5</v>
      </c>
      <c r="AY176" s="1">
        <v>3</v>
      </c>
      <c r="AZ176" s="1">
        <v>3</v>
      </c>
      <c r="BA176" s="1">
        <v>1</v>
      </c>
      <c r="BB176" s="1">
        <v>1</v>
      </c>
      <c r="BD176" s="1" t="s">
        <v>440</v>
      </c>
      <c r="BE176" s="1">
        <v>9</v>
      </c>
      <c r="BF176" s="2" t="s">
        <v>82</v>
      </c>
      <c r="BG176" s="1" t="s">
        <v>92</v>
      </c>
      <c r="BH176" s="1" t="s">
        <v>46</v>
      </c>
      <c r="BI176" s="1">
        <v>5</v>
      </c>
      <c r="BJ176" s="1" t="s">
        <v>62</v>
      </c>
      <c r="BK176" s="1" t="s">
        <v>79</v>
      </c>
      <c r="BL176" s="1" t="s">
        <v>94</v>
      </c>
      <c r="BM176" s="1" t="s">
        <v>86</v>
      </c>
      <c r="BN176" s="1" t="s">
        <v>441</v>
      </c>
      <c r="BO176" s="1" t="s">
        <v>88</v>
      </c>
      <c r="BP176" s="1" t="s">
        <v>442</v>
      </c>
      <c r="BT176" s="1" t="s">
        <v>184</v>
      </c>
      <c r="BU176" s="1" t="s">
        <v>64</v>
      </c>
      <c r="BV176" s="1" t="s">
        <v>54</v>
      </c>
      <c r="BW176" s="1" t="s">
        <v>72</v>
      </c>
    </row>
    <row r="177" spans="1:75" ht="13">
      <c r="A177" s="1" t="s">
        <v>38</v>
      </c>
      <c r="AM177" s="1" t="s">
        <v>39</v>
      </c>
      <c r="AN177" s="1" t="s">
        <v>40</v>
      </c>
      <c r="AO177" s="1" t="s">
        <v>67</v>
      </c>
      <c r="AP177" s="1" t="s">
        <v>67</v>
      </c>
      <c r="AQ177" s="1" t="s">
        <v>41</v>
      </c>
      <c r="AR177" s="1" t="s">
        <v>68</v>
      </c>
      <c r="AS177" s="1">
        <v>4</v>
      </c>
      <c r="AT177" s="1">
        <v>5</v>
      </c>
      <c r="AU177" s="1">
        <v>3</v>
      </c>
      <c r="AV177" s="1">
        <v>3</v>
      </c>
      <c r="AW177" s="1">
        <v>1</v>
      </c>
      <c r="AX177" s="1">
        <v>4</v>
      </c>
      <c r="AY177" s="1">
        <v>1</v>
      </c>
      <c r="AZ177" s="1">
        <v>3</v>
      </c>
      <c r="BA177" s="1">
        <v>1</v>
      </c>
      <c r="BB177" s="1">
        <v>1</v>
      </c>
      <c r="BC177" s="1" t="s">
        <v>443</v>
      </c>
      <c r="BD177" s="1" t="s">
        <v>444</v>
      </c>
      <c r="BE177" s="1">
        <v>10</v>
      </c>
      <c r="BF177" s="2" t="s">
        <v>82</v>
      </c>
      <c r="BG177" s="1" t="s">
        <v>92</v>
      </c>
      <c r="BH177" s="1" t="s">
        <v>46</v>
      </c>
      <c r="BI177" s="1">
        <v>3</v>
      </c>
      <c r="BJ177" s="1" t="s">
        <v>62</v>
      </c>
      <c r="BK177" s="1" t="s">
        <v>48</v>
      </c>
      <c r="BL177" s="1" t="s">
        <v>94</v>
      </c>
      <c r="BM177" s="1" t="s">
        <v>86</v>
      </c>
      <c r="BN177" s="1" t="s">
        <v>445</v>
      </c>
      <c r="BO177" s="1" t="s">
        <v>88</v>
      </c>
      <c r="BP177" s="1" t="s">
        <v>446</v>
      </c>
      <c r="BT177" s="1" t="s">
        <v>52</v>
      </c>
      <c r="BU177" s="1" t="s">
        <v>64</v>
      </c>
      <c r="BV177" s="1" t="s">
        <v>65</v>
      </c>
      <c r="BW177" s="1" t="s">
        <v>77</v>
      </c>
    </row>
    <row r="178" spans="1:75" ht="13">
      <c r="A178" s="1" t="s">
        <v>38</v>
      </c>
      <c r="AM178" s="1" t="s">
        <v>39</v>
      </c>
      <c r="AN178" s="1" t="s">
        <v>41</v>
      </c>
      <c r="AO178" s="1" t="s">
        <v>57</v>
      </c>
      <c r="AP178" s="1" t="s">
        <v>57</v>
      </c>
      <c r="AQ178" s="1" t="s">
        <v>39</v>
      </c>
      <c r="AR178" s="1" t="s">
        <v>117</v>
      </c>
      <c r="AS178" s="1">
        <v>4</v>
      </c>
      <c r="AT178" s="1">
        <v>5</v>
      </c>
      <c r="AU178" s="1">
        <v>3</v>
      </c>
      <c r="AV178" s="1">
        <v>5</v>
      </c>
      <c r="AW178" s="1">
        <v>3</v>
      </c>
      <c r="AX178" s="1">
        <v>3</v>
      </c>
      <c r="AY178" s="1">
        <v>1</v>
      </c>
      <c r="AZ178" s="1">
        <v>1</v>
      </c>
      <c r="BA178" s="1">
        <v>1</v>
      </c>
      <c r="BB178" s="1">
        <v>1</v>
      </c>
      <c r="BD178" s="1" t="s">
        <v>447</v>
      </c>
      <c r="BE178" s="1">
        <v>8</v>
      </c>
      <c r="BF178" s="1" t="s">
        <v>91</v>
      </c>
      <c r="BG178" s="1" t="s">
        <v>92</v>
      </c>
      <c r="BH178" s="1" t="s">
        <v>46</v>
      </c>
      <c r="BI178" s="1">
        <v>3</v>
      </c>
      <c r="BJ178" s="1" t="s">
        <v>62</v>
      </c>
      <c r="BK178" s="1" t="s">
        <v>79</v>
      </c>
      <c r="BL178" s="1" t="s">
        <v>362</v>
      </c>
      <c r="BM178" s="1" t="s">
        <v>86</v>
      </c>
      <c r="BN178" s="1" t="s">
        <v>445</v>
      </c>
      <c r="BO178" s="1" t="s">
        <v>88</v>
      </c>
      <c r="BP178" s="1" t="s">
        <v>448</v>
      </c>
      <c r="BT178" s="1" t="s">
        <v>52</v>
      </c>
      <c r="BU178" s="1" t="s">
        <v>53</v>
      </c>
      <c r="BV178" s="1" t="s">
        <v>65</v>
      </c>
      <c r="BW178" s="1" t="s">
        <v>77</v>
      </c>
    </row>
    <row r="179" spans="1:75" ht="13">
      <c r="A179" s="1" t="s">
        <v>38</v>
      </c>
      <c r="AM179" s="1" t="s">
        <v>39</v>
      </c>
      <c r="AN179" s="1" t="s">
        <v>39</v>
      </c>
      <c r="AO179" s="1" t="s">
        <v>57</v>
      </c>
      <c r="AP179" s="1" t="s">
        <v>57</v>
      </c>
      <c r="AQ179" s="1" t="s">
        <v>41</v>
      </c>
      <c r="AR179" s="1" t="s">
        <v>68</v>
      </c>
      <c r="AS179" s="1">
        <v>4</v>
      </c>
      <c r="AT179" s="1">
        <v>5</v>
      </c>
      <c r="AU179" s="1">
        <v>5</v>
      </c>
      <c r="AV179" s="1">
        <v>4</v>
      </c>
      <c r="AW179" s="1">
        <v>3</v>
      </c>
      <c r="AX179" s="1">
        <v>5</v>
      </c>
      <c r="AY179" s="1">
        <v>3</v>
      </c>
      <c r="AZ179" s="1">
        <v>2</v>
      </c>
      <c r="BA179" s="1">
        <v>1</v>
      </c>
      <c r="BB179" s="1">
        <v>1</v>
      </c>
      <c r="BD179" s="1" t="s">
        <v>449</v>
      </c>
      <c r="BE179" s="1">
        <v>9</v>
      </c>
      <c r="BF179" s="2" t="s">
        <v>82</v>
      </c>
      <c r="BG179" s="1" t="s">
        <v>45</v>
      </c>
      <c r="BH179" s="1" t="s">
        <v>46</v>
      </c>
      <c r="BI179" s="1">
        <v>4</v>
      </c>
      <c r="BJ179" s="1" t="s">
        <v>62</v>
      </c>
      <c r="BK179" s="1" t="s">
        <v>79</v>
      </c>
      <c r="BL179" s="1" t="s">
        <v>111</v>
      </c>
      <c r="BM179" s="1" t="s">
        <v>172</v>
      </c>
      <c r="BN179" s="1" t="s">
        <v>121</v>
      </c>
      <c r="BO179" s="1" t="s">
        <v>207</v>
      </c>
      <c r="BP179" s="1" t="s">
        <v>113</v>
      </c>
      <c r="BQ179" s="1" t="s">
        <v>427</v>
      </c>
      <c r="BT179" s="1" t="s">
        <v>162</v>
      </c>
      <c r="BU179" s="1" t="s">
        <v>53</v>
      </c>
      <c r="BV179" s="1" t="s">
        <v>54</v>
      </c>
      <c r="BW179" s="1" t="s">
        <v>450</v>
      </c>
    </row>
    <row r="180" spans="1:75" ht="13">
      <c r="A180" s="1" t="s">
        <v>38</v>
      </c>
      <c r="AM180" s="1" t="s">
        <v>57</v>
      </c>
      <c r="AN180" s="1" t="s">
        <v>39</v>
      </c>
      <c r="AO180" s="1" t="s">
        <v>41</v>
      </c>
      <c r="AP180" s="1" t="s">
        <v>41</v>
      </c>
      <c r="AQ180" s="1" t="s">
        <v>67</v>
      </c>
      <c r="AR180" s="1" t="s">
        <v>117</v>
      </c>
      <c r="AS180" s="1">
        <v>1</v>
      </c>
      <c r="AT180" s="1">
        <v>2</v>
      </c>
      <c r="AU180" s="1">
        <v>3</v>
      </c>
      <c r="AV180" s="1">
        <v>2</v>
      </c>
      <c r="AW180" s="1">
        <v>3</v>
      </c>
      <c r="AX180" s="1">
        <v>2</v>
      </c>
      <c r="AY180" s="1">
        <v>3</v>
      </c>
      <c r="AZ180" s="1">
        <v>2</v>
      </c>
      <c r="BA180" s="1">
        <v>1</v>
      </c>
      <c r="BB180" s="1">
        <v>1</v>
      </c>
      <c r="BD180" s="1" t="s">
        <v>451</v>
      </c>
      <c r="BE180" s="1">
        <v>7</v>
      </c>
      <c r="BF180" s="1" t="s">
        <v>91</v>
      </c>
      <c r="BG180" s="1" t="s">
        <v>92</v>
      </c>
      <c r="BH180" s="1" t="s">
        <v>93</v>
      </c>
      <c r="BI180" s="1">
        <v>4</v>
      </c>
      <c r="BJ180" s="1" t="s">
        <v>62</v>
      </c>
      <c r="BK180" s="1" t="s">
        <v>79</v>
      </c>
      <c r="BL180" s="1" t="s">
        <v>94</v>
      </c>
      <c r="BM180" s="1" t="s">
        <v>86</v>
      </c>
      <c r="BN180" s="1" t="s">
        <v>452</v>
      </c>
      <c r="BO180" s="1" t="s">
        <v>88</v>
      </c>
      <c r="BP180" s="1" t="s">
        <v>453</v>
      </c>
      <c r="BT180" s="1" t="s">
        <v>240</v>
      </c>
      <c r="BU180" s="1" t="s">
        <v>64</v>
      </c>
      <c r="BV180" s="1" t="s">
        <v>54</v>
      </c>
      <c r="BW180" s="1" t="s">
        <v>72</v>
      </c>
    </row>
    <row r="181" spans="1:75" ht="13">
      <c r="A181" s="1" t="s">
        <v>38</v>
      </c>
      <c r="AM181" s="1" t="s">
        <v>39</v>
      </c>
      <c r="AN181" s="1" t="s">
        <v>57</v>
      </c>
      <c r="AO181" s="1" t="s">
        <v>57</v>
      </c>
      <c r="AP181" s="1" t="s">
        <v>41</v>
      </c>
      <c r="AQ181" s="1" t="s">
        <v>39</v>
      </c>
      <c r="AR181" s="1" t="s">
        <v>42</v>
      </c>
      <c r="AS181" s="1">
        <v>5</v>
      </c>
      <c r="AT181" s="1">
        <v>5</v>
      </c>
      <c r="AU181" s="1">
        <v>5</v>
      </c>
      <c r="AV181" s="1">
        <v>1</v>
      </c>
      <c r="AW181" s="1">
        <v>5</v>
      </c>
      <c r="AX181" s="1">
        <v>2</v>
      </c>
      <c r="AY181" s="1">
        <v>5</v>
      </c>
      <c r="AZ181" s="1">
        <v>1</v>
      </c>
      <c r="BA181" s="1">
        <v>1</v>
      </c>
      <c r="BB181" s="1">
        <v>1</v>
      </c>
      <c r="BD181" s="1" t="s">
        <v>454</v>
      </c>
      <c r="BE181" s="1">
        <v>8</v>
      </c>
      <c r="BF181" s="1" t="s">
        <v>84</v>
      </c>
      <c r="BG181" s="1" t="s">
        <v>45</v>
      </c>
      <c r="BH181" s="1" t="s">
        <v>46</v>
      </c>
      <c r="BI181" s="1">
        <v>4</v>
      </c>
      <c r="BJ181" s="1" t="s">
        <v>62</v>
      </c>
      <c r="BK181" s="1" t="s">
        <v>48</v>
      </c>
      <c r="BL181" s="1" t="s">
        <v>94</v>
      </c>
      <c r="BM181" s="1" t="s">
        <v>86</v>
      </c>
      <c r="BN181" s="1" t="s">
        <v>217</v>
      </c>
      <c r="BO181" s="1" t="s">
        <v>88</v>
      </c>
      <c r="BP181" s="1" t="s">
        <v>455</v>
      </c>
      <c r="BT181" s="1" t="s">
        <v>240</v>
      </c>
      <c r="BU181" s="1" t="s">
        <v>53</v>
      </c>
      <c r="BV181" s="1" t="s">
        <v>54</v>
      </c>
      <c r="BW181" s="1" t="s">
        <v>66</v>
      </c>
    </row>
    <row r="182" spans="1:75" ht="13">
      <c r="A182" s="1" t="s">
        <v>38</v>
      </c>
      <c r="AM182" s="1" t="s">
        <v>39</v>
      </c>
      <c r="AN182" s="1" t="s">
        <v>40</v>
      </c>
      <c r="AO182" s="1" t="s">
        <v>40</v>
      </c>
      <c r="AP182" s="1" t="s">
        <v>40</v>
      </c>
      <c r="AQ182" s="1" t="s">
        <v>39</v>
      </c>
      <c r="AR182" s="1" t="s">
        <v>117</v>
      </c>
      <c r="AS182" s="1">
        <v>3</v>
      </c>
      <c r="AT182" s="1">
        <v>5</v>
      </c>
      <c r="AU182" s="1">
        <v>5</v>
      </c>
      <c r="AV182" s="1">
        <v>5</v>
      </c>
      <c r="AW182" s="1">
        <v>3</v>
      </c>
      <c r="AX182" s="1">
        <v>3</v>
      </c>
      <c r="AY182" s="1">
        <v>4</v>
      </c>
      <c r="AZ182" s="1">
        <v>1</v>
      </c>
      <c r="BA182" s="1">
        <v>1</v>
      </c>
      <c r="BB182" s="1">
        <v>1</v>
      </c>
      <c r="BD182" s="1" t="s">
        <v>456</v>
      </c>
      <c r="BE182" s="1">
        <v>7</v>
      </c>
      <c r="BF182" s="1" t="s">
        <v>91</v>
      </c>
      <c r="BG182" s="1" t="s">
        <v>92</v>
      </c>
      <c r="BH182" s="1" t="s">
        <v>46</v>
      </c>
      <c r="BI182" s="1">
        <v>4</v>
      </c>
      <c r="BJ182" s="1" t="s">
        <v>62</v>
      </c>
      <c r="BK182" s="1" t="s">
        <v>74</v>
      </c>
      <c r="BL182" s="1" t="s">
        <v>182</v>
      </c>
      <c r="BM182" s="1" t="s">
        <v>86</v>
      </c>
      <c r="BN182" s="1" t="s">
        <v>191</v>
      </c>
      <c r="BO182" s="1" t="s">
        <v>88</v>
      </c>
      <c r="BP182" s="1" t="s">
        <v>161</v>
      </c>
      <c r="BT182" s="1" t="s">
        <v>52</v>
      </c>
      <c r="BU182" s="1" t="s">
        <v>53</v>
      </c>
      <c r="BV182" s="1" t="s">
        <v>65</v>
      </c>
      <c r="BW182" s="1" t="s">
        <v>66</v>
      </c>
    </row>
    <row r="183" spans="1:75" ht="13">
      <c r="A183" s="1" t="s">
        <v>38</v>
      </c>
      <c r="AM183" s="1" t="s">
        <v>39</v>
      </c>
      <c r="AN183" s="1" t="s">
        <v>67</v>
      </c>
      <c r="AO183" s="1" t="s">
        <v>67</v>
      </c>
      <c r="AP183" s="1" t="s">
        <v>67</v>
      </c>
      <c r="AQ183" s="1" t="s">
        <v>41</v>
      </c>
      <c r="AR183" s="1" t="s">
        <v>42</v>
      </c>
      <c r="AS183" s="1">
        <v>5</v>
      </c>
      <c r="AT183" s="1">
        <v>5</v>
      </c>
      <c r="AU183" s="1">
        <v>2</v>
      </c>
      <c r="AV183" s="1">
        <v>1</v>
      </c>
      <c r="AW183" s="1">
        <v>3</v>
      </c>
      <c r="AX183" s="1">
        <v>5</v>
      </c>
      <c r="AY183" s="1">
        <v>1</v>
      </c>
      <c r="AZ183" s="1">
        <v>1</v>
      </c>
      <c r="BB183" s="1">
        <v>1</v>
      </c>
      <c r="BD183" s="1" t="s">
        <v>457</v>
      </c>
      <c r="BE183" s="1">
        <v>7</v>
      </c>
      <c r="BF183" s="2" t="s">
        <v>82</v>
      </c>
      <c r="BG183" s="1" t="s">
        <v>45</v>
      </c>
      <c r="BH183" s="1" t="s">
        <v>46</v>
      </c>
      <c r="BI183" s="1">
        <v>3</v>
      </c>
      <c r="BJ183" s="1" t="s">
        <v>47</v>
      </c>
      <c r="BK183" s="1" t="s">
        <v>74</v>
      </c>
      <c r="BL183" s="1" t="s">
        <v>63</v>
      </c>
      <c r="BM183" s="1" t="s">
        <v>50</v>
      </c>
      <c r="BR183" s="1" t="s">
        <v>51</v>
      </c>
      <c r="BT183" s="1" t="s">
        <v>52</v>
      </c>
      <c r="BU183" s="1" t="s">
        <v>53</v>
      </c>
      <c r="BV183" s="1" t="s">
        <v>65</v>
      </c>
      <c r="BW183" s="1" t="s">
        <v>55</v>
      </c>
    </row>
    <row r="184" spans="1:75" ht="13">
      <c r="A184" s="1" t="s">
        <v>38</v>
      </c>
      <c r="AM184" s="1" t="s">
        <v>39</v>
      </c>
      <c r="AN184" s="1" t="s">
        <v>67</v>
      </c>
      <c r="AO184" s="1" t="s">
        <v>57</v>
      </c>
      <c r="AP184" s="1" t="s">
        <v>57</v>
      </c>
      <c r="AQ184" s="1" t="s">
        <v>57</v>
      </c>
      <c r="AR184" s="1" t="s">
        <v>117</v>
      </c>
      <c r="AS184" s="1">
        <v>2</v>
      </c>
      <c r="AT184" s="1">
        <v>5</v>
      </c>
      <c r="AU184" s="1">
        <v>4</v>
      </c>
      <c r="AV184" s="1">
        <v>4</v>
      </c>
      <c r="AW184" s="1">
        <v>4</v>
      </c>
      <c r="AX184" s="1">
        <v>2</v>
      </c>
      <c r="AY184" s="1">
        <v>4</v>
      </c>
      <c r="AZ184" s="1">
        <v>1</v>
      </c>
      <c r="BA184" s="1">
        <v>1</v>
      </c>
      <c r="BB184" s="1">
        <v>1</v>
      </c>
      <c r="BD184" s="1" t="s">
        <v>458</v>
      </c>
      <c r="BE184" s="1">
        <v>9</v>
      </c>
      <c r="BF184" s="2" t="s">
        <v>82</v>
      </c>
      <c r="BG184" s="1" t="s">
        <v>45</v>
      </c>
      <c r="BH184" s="1" t="s">
        <v>46</v>
      </c>
      <c r="BI184" s="1">
        <v>2</v>
      </c>
      <c r="BJ184" s="1" t="s">
        <v>62</v>
      </c>
      <c r="BK184" s="1" t="s">
        <v>74</v>
      </c>
      <c r="BL184" s="1" t="s">
        <v>111</v>
      </c>
      <c r="BM184" s="1" t="s">
        <v>50</v>
      </c>
      <c r="BR184" s="1" t="s">
        <v>51</v>
      </c>
      <c r="BT184" s="1" t="s">
        <v>52</v>
      </c>
      <c r="BU184" s="1" t="s">
        <v>53</v>
      </c>
      <c r="BV184" s="1" t="s">
        <v>65</v>
      </c>
      <c r="BW184" s="1" t="s">
        <v>66</v>
      </c>
    </row>
    <row r="185" spans="1:75" ht="13">
      <c r="A185" s="1" t="s">
        <v>38</v>
      </c>
      <c r="AM185" s="1" t="s">
        <v>67</v>
      </c>
      <c r="AN185" s="1" t="s">
        <v>41</v>
      </c>
      <c r="AO185" s="1" t="s">
        <v>67</v>
      </c>
      <c r="AP185" s="1" t="s">
        <v>67</v>
      </c>
      <c r="AQ185" s="1" t="s">
        <v>67</v>
      </c>
      <c r="AR185" s="1" t="s">
        <v>117</v>
      </c>
      <c r="AS185" s="1">
        <v>3</v>
      </c>
      <c r="AT185" s="1">
        <v>3</v>
      </c>
      <c r="AU185" s="1">
        <v>2</v>
      </c>
      <c r="AV185" s="1">
        <v>1</v>
      </c>
      <c r="AW185" s="1">
        <v>5</v>
      </c>
      <c r="AX185" s="1">
        <v>1</v>
      </c>
      <c r="AY185" s="1">
        <v>5</v>
      </c>
      <c r="AZ185" s="1">
        <v>1</v>
      </c>
      <c r="BA185" s="1">
        <v>1</v>
      </c>
      <c r="BB185" s="1">
        <v>1</v>
      </c>
      <c r="BD185" s="1" t="s">
        <v>459</v>
      </c>
      <c r="BE185" s="1">
        <v>5</v>
      </c>
      <c r="BF185" s="2" t="s">
        <v>82</v>
      </c>
      <c r="BG185" s="1" t="s">
        <v>61</v>
      </c>
      <c r="BH185" s="1" t="s">
        <v>46</v>
      </c>
      <c r="BI185" s="1">
        <v>3</v>
      </c>
      <c r="BJ185" s="1" t="s">
        <v>62</v>
      </c>
      <c r="BK185" s="1" t="s">
        <v>74</v>
      </c>
      <c r="BL185" s="1" t="s">
        <v>94</v>
      </c>
      <c r="BM185" s="1" t="s">
        <v>86</v>
      </c>
      <c r="BN185" s="1" t="s">
        <v>460</v>
      </c>
      <c r="BO185" s="1" t="s">
        <v>88</v>
      </c>
      <c r="BP185" s="1" t="s">
        <v>461</v>
      </c>
      <c r="BT185" s="1" t="s">
        <v>240</v>
      </c>
      <c r="BU185" s="1" t="s">
        <v>53</v>
      </c>
      <c r="BV185" s="1" t="s">
        <v>65</v>
      </c>
      <c r="BW185" s="1" t="s">
        <v>66</v>
      </c>
    </row>
    <row r="186" spans="1:75" ht="13">
      <c r="A186" s="1" t="s">
        <v>38</v>
      </c>
      <c r="AM186" s="1" t="s">
        <v>41</v>
      </c>
      <c r="AN186" s="1" t="s">
        <v>40</v>
      </c>
      <c r="AO186" s="1" t="s">
        <v>67</v>
      </c>
      <c r="AP186" s="1" t="s">
        <v>67</v>
      </c>
      <c r="AQ186" s="1" t="s">
        <v>41</v>
      </c>
      <c r="AR186" s="1" t="s">
        <v>42</v>
      </c>
      <c r="AS186" s="1">
        <v>3</v>
      </c>
      <c r="AT186" s="1">
        <v>5</v>
      </c>
      <c r="AU186" s="1">
        <v>5</v>
      </c>
      <c r="AV186" s="1">
        <v>1</v>
      </c>
      <c r="AW186" s="1">
        <v>4</v>
      </c>
      <c r="AX186" s="1">
        <v>2</v>
      </c>
      <c r="AY186" s="1">
        <v>1</v>
      </c>
      <c r="AZ186" s="1">
        <v>1</v>
      </c>
      <c r="BA186" s="1">
        <v>1</v>
      </c>
      <c r="BB186" s="1">
        <v>1</v>
      </c>
      <c r="BD186" s="1" t="s">
        <v>462</v>
      </c>
      <c r="BE186" s="1">
        <v>7</v>
      </c>
      <c r="BF186" s="1" t="s">
        <v>44</v>
      </c>
      <c r="BG186" s="1" t="s">
        <v>45</v>
      </c>
      <c r="BH186" s="1" t="s">
        <v>46</v>
      </c>
      <c r="BI186" s="1">
        <v>3</v>
      </c>
      <c r="BJ186" s="1" t="s">
        <v>62</v>
      </c>
      <c r="BK186" s="1" t="s">
        <v>70</v>
      </c>
      <c r="BL186" s="1" t="s">
        <v>128</v>
      </c>
      <c r="BM186" s="1" t="s">
        <v>75</v>
      </c>
      <c r="BR186" s="1" t="s">
        <v>51</v>
      </c>
      <c r="BT186" s="1" t="s">
        <v>52</v>
      </c>
      <c r="BU186" s="1" t="s">
        <v>64</v>
      </c>
      <c r="BV186" s="1" t="s">
        <v>54</v>
      </c>
      <c r="BW186" s="1" t="s">
        <v>55</v>
      </c>
    </row>
    <row r="187" spans="1:75" ht="13">
      <c r="A187" s="1" t="s">
        <v>38</v>
      </c>
      <c r="AM187" s="1" t="s">
        <v>41</v>
      </c>
      <c r="AN187" s="1" t="s">
        <v>40</v>
      </c>
      <c r="AO187" s="1" t="s">
        <v>67</v>
      </c>
      <c r="AP187" s="1" t="s">
        <v>67</v>
      </c>
      <c r="AQ187" s="1" t="s">
        <v>39</v>
      </c>
      <c r="AR187" s="1" t="s">
        <v>117</v>
      </c>
      <c r="AS187" s="1">
        <v>1</v>
      </c>
      <c r="AT187" s="1">
        <v>5</v>
      </c>
      <c r="AU187" s="1">
        <v>5</v>
      </c>
      <c r="AV187" s="1">
        <v>5</v>
      </c>
      <c r="AW187" s="1">
        <v>3</v>
      </c>
      <c r="AX187" s="1">
        <v>5</v>
      </c>
      <c r="AY187" s="1">
        <v>5</v>
      </c>
      <c r="AZ187" s="1">
        <v>1</v>
      </c>
      <c r="BA187" s="1">
        <v>1</v>
      </c>
      <c r="BB187" s="1">
        <v>1</v>
      </c>
      <c r="BC187" s="1" t="s">
        <v>463</v>
      </c>
      <c r="BD187" s="1" t="s">
        <v>464</v>
      </c>
      <c r="BE187" s="1">
        <v>8</v>
      </c>
      <c r="BF187" s="2" t="s">
        <v>82</v>
      </c>
      <c r="BG187" s="1" t="s">
        <v>45</v>
      </c>
      <c r="BH187" s="1" t="s">
        <v>46</v>
      </c>
      <c r="BI187" s="1">
        <v>3</v>
      </c>
      <c r="BJ187" s="1" t="s">
        <v>62</v>
      </c>
      <c r="BK187" s="1" t="s">
        <v>465</v>
      </c>
      <c r="BL187" s="1" t="s">
        <v>182</v>
      </c>
      <c r="BM187" s="1" t="s">
        <v>86</v>
      </c>
      <c r="BN187" s="1" t="s">
        <v>217</v>
      </c>
      <c r="BO187" s="1" t="s">
        <v>88</v>
      </c>
      <c r="BP187" s="1" t="s">
        <v>466</v>
      </c>
      <c r="BT187" s="1" t="s">
        <v>52</v>
      </c>
      <c r="BU187" s="1" t="s">
        <v>53</v>
      </c>
      <c r="BV187" s="1" t="s">
        <v>268</v>
      </c>
      <c r="BW187" s="1" t="s">
        <v>66</v>
      </c>
    </row>
    <row r="188" spans="1:75" ht="13">
      <c r="A188" s="1" t="s">
        <v>38</v>
      </c>
      <c r="AM188" s="1" t="s">
        <v>39</v>
      </c>
      <c r="AN188" s="1" t="s">
        <v>40</v>
      </c>
      <c r="AO188" s="1" t="s">
        <v>67</v>
      </c>
      <c r="AP188" s="1" t="s">
        <v>40</v>
      </c>
      <c r="AQ188" s="1" t="s">
        <v>41</v>
      </c>
      <c r="AR188" s="1" t="s">
        <v>42</v>
      </c>
      <c r="AS188" s="1">
        <v>3</v>
      </c>
      <c r="AT188" s="1">
        <v>5</v>
      </c>
      <c r="AU188" s="1">
        <v>2</v>
      </c>
      <c r="AV188" s="1">
        <v>3</v>
      </c>
      <c r="AW188" s="1">
        <v>5</v>
      </c>
      <c r="AX188" s="1">
        <v>3</v>
      </c>
      <c r="AY188" s="1">
        <v>3</v>
      </c>
      <c r="AZ188" s="1">
        <v>1</v>
      </c>
      <c r="BA188" s="1">
        <v>1</v>
      </c>
      <c r="BB188" s="1">
        <v>1</v>
      </c>
      <c r="BC188" s="1" t="s">
        <v>209</v>
      </c>
      <c r="BD188" s="1" t="s">
        <v>467</v>
      </c>
      <c r="BE188" s="1">
        <v>7</v>
      </c>
      <c r="BF188" s="1" t="s">
        <v>84</v>
      </c>
      <c r="BG188" s="1" t="s">
        <v>45</v>
      </c>
      <c r="BH188" s="1" t="s">
        <v>46</v>
      </c>
      <c r="BI188" s="1">
        <v>2</v>
      </c>
      <c r="BJ188" s="1" t="s">
        <v>47</v>
      </c>
      <c r="BK188" s="1" t="s">
        <v>48</v>
      </c>
      <c r="BL188" s="1" t="s">
        <v>49</v>
      </c>
      <c r="BM188" s="1" t="s">
        <v>50</v>
      </c>
      <c r="BR188" s="1" t="s">
        <v>71</v>
      </c>
      <c r="BT188" s="1" t="s">
        <v>52</v>
      </c>
      <c r="BU188" s="1" t="s">
        <v>53</v>
      </c>
      <c r="BV188" s="1" t="s">
        <v>65</v>
      </c>
      <c r="BW188" s="1" t="s">
        <v>66</v>
      </c>
    </row>
    <row r="189" spans="1:75" ht="13">
      <c r="A189" s="1" t="s">
        <v>38</v>
      </c>
      <c r="AM189" s="1" t="s">
        <v>39</v>
      </c>
      <c r="AN189" s="1" t="s">
        <v>40</v>
      </c>
      <c r="AO189" s="1" t="s">
        <v>40</v>
      </c>
      <c r="AP189" s="1" t="s">
        <v>40</v>
      </c>
      <c r="AQ189" s="1" t="s">
        <v>41</v>
      </c>
      <c r="AR189" s="1" t="s">
        <v>117</v>
      </c>
      <c r="AS189" s="1">
        <v>4</v>
      </c>
      <c r="AT189" s="1">
        <v>1</v>
      </c>
      <c r="AU189" s="1">
        <v>5</v>
      </c>
      <c r="AV189" s="1">
        <v>1</v>
      </c>
      <c r="AW189" s="1">
        <v>2</v>
      </c>
      <c r="AX189" s="1">
        <v>1</v>
      </c>
      <c r="AY189" s="1">
        <v>2</v>
      </c>
      <c r="AZ189" s="1">
        <v>1</v>
      </c>
      <c r="BA189" s="1">
        <v>1</v>
      </c>
      <c r="BB189" s="1">
        <v>1</v>
      </c>
      <c r="BD189" s="1" t="s">
        <v>129</v>
      </c>
      <c r="BE189" s="1">
        <v>7</v>
      </c>
      <c r="BF189" s="1" t="s">
        <v>44</v>
      </c>
      <c r="BG189" s="1" t="s">
        <v>45</v>
      </c>
      <c r="BH189" s="1" t="s">
        <v>46</v>
      </c>
      <c r="BI189" s="1">
        <v>2</v>
      </c>
      <c r="BJ189" s="1" t="s">
        <v>47</v>
      </c>
      <c r="BK189" s="1" t="s">
        <v>74</v>
      </c>
      <c r="BL189" s="1" t="s">
        <v>94</v>
      </c>
      <c r="BM189" s="1" t="s">
        <v>75</v>
      </c>
      <c r="BR189" s="1" t="s">
        <v>131</v>
      </c>
      <c r="BS189" s="1" t="s">
        <v>468</v>
      </c>
      <c r="BT189" s="1" t="s">
        <v>240</v>
      </c>
      <c r="BU189" s="1" t="s">
        <v>53</v>
      </c>
      <c r="BV189" s="1" t="s">
        <v>65</v>
      </c>
      <c r="BW189" s="1" t="s">
        <v>66</v>
      </c>
    </row>
    <row r="190" spans="1:75" ht="13">
      <c r="A190" s="1" t="s">
        <v>38</v>
      </c>
      <c r="AM190" s="1" t="s">
        <v>39</v>
      </c>
      <c r="AN190" s="1" t="s">
        <v>41</v>
      </c>
      <c r="AO190" s="1" t="s">
        <v>67</v>
      </c>
      <c r="AP190" s="1" t="s">
        <v>67</v>
      </c>
      <c r="AQ190" s="1" t="s">
        <v>67</v>
      </c>
      <c r="AR190" s="1" t="s">
        <v>117</v>
      </c>
      <c r="AS190" s="1">
        <v>4</v>
      </c>
      <c r="AT190" s="1">
        <v>1</v>
      </c>
      <c r="AU190" s="1">
        <v>5</v>
      </c>
      <c r="AV190" s="1">
        <v>1</v>
      </c>
      <c r="AW190" s="1">
        <v>5</v>
      </c>
      <c r="AX190" s="1">
        <v>1</v>
      </c>
      <c r="AY190" s="1">
        <v>1</v>
      </c>
      <c r="AZ190" s="1">
        <v>1</v>
      </c>
      <c r="BA190" s="1">
        <v>1</v>
      </c>
      <c r="BB190" s="1">
        <v>2</v>
      </c>
      <c r="BD190" s="1" t="s">
        <v>469</v>
      </c>
      <c r="BE190" s="1">
        <v>3</v>
      </c>
      <c r="BF190" s="1" t="s">
        <v>44</v>
      </c>
      <c r="BG190" s="1" t="s">
        <v>45</v>
      </c>
      <c r="BH190" s="1" t="s">
        <v>46</v>
      </c>
      <c r="BI190" s="1">
        <v>2</v>
      </c>
      <c r="BJ190" s="1" t="s">
        <v>62</v>
      </c>
      <c r="BK190" s="1" t="s">
        <v>48</v>
      </c>
      <c r="BL190" s="1" t="s">
        <v>111</v>
      </c>
      <c r="BM190" s="1" t="s">
        <v>172</v>
      </c>
      <c r="BN190" s="1" t="s">
        <v>102</v>
      </c>
      <c r="BO190" s="1" t="s">
        <v>88</v>
      </c>
      <c r="BP190" s="1" t="s">
        <v>400</v>
      </c>
      <c r="BQ190" s="1" t="s">
        <v>470</v>
      </c>
      <c r="BT190" s="1" t="s">
        <v>240</v>
      </c>
      <c r="BU190" s="1" t="s">
        <v>53</v>
      </c>
      <c r="BV190" s="1" t="s">
        <v>65</v>
      </c>
      <c r="BW190" s="1" t="s">
        <v>66</v>
      </c>
    </row>
    <row r="191" spans="1:75" ht="13">
      <c r="A191" s="1" t="s">
        <v>38</v>
      </c>
      <c r="AM191" s="1" t="s">
        <v>39</v>
      </c>
      <c r="AN191" s="1" t="s">
        <v>40</v>
      </c>
      <c r="AO191" s="1" t="s">
        <v>41</v>
      </c>
      <c r="AP191" s="1" t="s">
        <v>40</v>
      </c>
      <c r="AQ191" s="1" t="s">
        <v>41</v>
      </c>
      <c r="AR191" s="1" t="s">
        <v>42</v>
      </c>
      <c r="AS191" s="1">
        <v>1</v>
      </c>
      <c r="AT191" s="1">
        <v>5</v>
      </c>
      <c r="AU191" s="1">
        <v>5</v>
      </c>
      <c r="AV191" s="1">
        <v>1</v>
      </c>
      <c r="AW191" s="1">
        <v>5</v>
      </c>
      <c r="AX191" s="1">
        <v>1</v>
      </c>
      <c r="AY191" s="1">
        <v>1</v>
      </c>
      <c r="AZ191" s="1">
        <v>1</v>
      </c>
      <c r="BA191" s="1">
        <v>1</v>
      </c>
      <c r="BB191" s="1">
        <v>1</v>
      </c>
      <c r="BD191" s="1" t="s">
        <v>471</v>
      </c>
      <c r="BE191" s="1">
        <v>5</v>
      </c>
      <c r="BF191" s="1" t="s">
        <v>44</v>
      </c>
      <c r="BG191" s="1" t="s">
        <v>61</v>
      </c>
      <c r="BH191" s="1" t="s">
        <v>46</v>
      </c>
      <c r="BI191" s="1">
        <v>2</v>
      </c>
      <c r="BJ191" s="1" t="s">
        <v>47</v>
      </c>
      <c r="BK191" s="1" t="s">
        <v>74</v>
      </c>
      <c r="BL191" s="1" t="s">
        <v>63</v>
      </c>
      <c r="BM191" s="1" t="s">
        <v>50</v>
      </c>
      <c r="BR191" s="1" t="s">
        <v>71</v>
      </c>
      <c r="BT191" s="1" t="s">
        <v>240</v>
      </c>
      <c r="BU191" s="1" t="s">
        <v>53</v>
      </c>
      <c r="BV191" s="1" t="s">
        <v>65</v>
      </c>
      <c r="BW191" s="1" t="s">
        <v>72</v>
      </c>
    </row>
    <row r="192" spans="1:75" ht="13">
      <c r="A192" s="1" t="s">
        <v>38</v>
      </c>
      <c r="AM192" s="1" t="s">
        <v>39</v>
      </c>
      <c r="AN192" s="1" t="s">
        <v>39</v>
      </c>
      <c r="AO192" s="1" t="s">
        <v>40</v>
      </c>
      <c r="AP192" s="1" t="s">
        <v>40</v>
      </c>
      <c r="AQ192" s="1" t="s">
        <v>41</v>
      </c>
      <c r="AR192" s="1" t="s">
        <v>42</v>
      </c>
      <c r="AS192" s="1">
        <v>5</v>
      </c>
      <c r="AT192" s="1">
        <v>5</v>
      </c>
      <c r="AU192" s="1">
        <v>5</v>
      </c>
      <c r="AV192" s="1">
        <v>5</v>
      </c>
      <c r="AW192" s="1">
        <v>5</v>
      </c>
      <c r="AX192" s="1">
        <v>5</v>
      </c>
      <c r="AY192" s="1">
        <v>3</v>
      </c>
      <c r="AZ192" s="1">
        <v>2</v>
      </c>
      <c r="BA192" s="1">
        <v>2</v>
      </c>
      <c r="BB192" s="1">
        <v>1</v>
      </c>
      <c r="BD192" s="1" t="s">
        <v>472</v>
      </c>
      <c r="BE192" s="1">
        <v>8</v>
      </c>
      <c r="BF192" s="2" t="s">
        <v>82</v>
      </c>
      <c r="BG192" s="1" t="s">
        <v>45</v>
      </c>
      <c r="BH192" s="1" t="s">
        <v>93</v>
      </c>
      <c r="BI192" s="1">
        <v>4</v>
      </c>
      <c r="BJ192" s="1" t="s">
        <v>62</v>
      </c>
      <c r="BK192" s="1" t="s">
        <v>79</v>
      </c>
      <c r="BL192" s="1" t="s">
        <v>94</v>
      </c>
      <c r="BM192" s="1" t="s">
        <v>86</v>
      </c>
      <c r="BN192" s="1" t="s">
        <v>217</v>
      </c>
      <c r="BO192" s="1" t="s">
        <v>88</v>
      </c>
      <c r="BP192" s="1" t="s">
        <v>404</v>
      </c>
      <c r="BT192" s="1" t="s">
        <v>52</v>
      </c>
      <c r="BU192" s="1" t="s">
        <v>64</v>
      </c>
      <c r="BV192" s="1" t="s">
        <v>65</v>
      </c>
      <c r="BW192" s="1" t="s">
        <v>77</v>
      </c>
    </row>
    <row r="193" spans="1:75" ht="13">
      <c r="A193" s="1" t="s">
        <v>38</v>
      </c>
      <c r="AM193" s="1" t="s">
        <v>39</v>
      </c>
      <c r="AN193" s="1" t="s">
        <v>40</v>
      </c>
      <c r="AO193" s="1" t="s">
        <v>41</v>
      </c>
      <c r="AP193" s="1" t="s">
        <v>41</v>
      </c>
      <c r="AQ193" s="1" t="s">
        <v>41</v>
      </c>
      <c r="AR193" s="1" t="s">
        <v>42</v>
      </c>
      <c r="AS193" s="1">
        <v>5</v>
      </c>
      <c r="AT193" s="1">
        <v>4</v>
      </c>
      <c r="AU193" s="1">
        <v>4</v>
      </c>
      <c r="AV193" s="1">
        <v>1</v>
      </c>
      <c r="AW193" s="1">
        <v>1</v>
      </c>
      <c r="AX193" s="1">
        <v>3</v>
      </c>
      <c r="AY193" s="1">
        <v>1</v>
      </c>
      <c r="AZ193" s="1">
        <v>1</v>
      </c>
      <c r="BA193" s="1">
        <v>1</v>
      </c>
      <c r="BB193" s="1">
        <v>1</v>
      </c>
      <c r="BD193" s="1" t="s">
        <v>473</v>
      </c>
      <c r="BE193" s="1">
        <v>7</v>
      </c>
      <c r="BF193" s="2" t="s">
        <v>82</v>
      </c>
      <c r="BG193" s="1" t="s">
        <v>45</v>
      </c>
      <c r="BH193" s="1" t="s">
        <v>46</v>
      </c>
      <c r="BI193" s="1">
        <v>4</v>
      </c>
      <c r="BJ193" s="1" t="s">
        <v>62</v>
      </c>
      <c r="BK193" s="1" t="s">
        <v>79</v>
      </c>
      <c r="BL193" s="1" t="s">
        <v>175</v>
      </c>
      <c r="BM193" s="1" t="s">
        <v>86</v>
      </c>
      <c r="BN193" s="1" t="s">
        <v>112</v>
      </c>
      <c r="BO193" s="1" t="s">
        <v>88</v>
      </c>
      <c r="BP193" s="1" t="s">
        <v>173</v>
      </c>
      <c r="BT193" s="1" t="s">
        <v>52</v>
      </c>
      <c r="BU193" s="1" t="s">
        <v>53</v>
      </c>
      <c r="BV193" s="1" t="s">
        <v>54</v>
      </c>
      <c r="BW193" s="1" t="s">
        <v>55</v>
      </c>
    </row>
    <row r="194" spans="1:75" ht="13">
      <c r="A194" s="1" t="s">
        <v>56</v>
      </c>
      <c r="B194" s="1" t="s">
        <v>40</v>
      </c>
      <c r="C194" s="1" t="s">
        <v>40</v>
      </c>
      <c r="D194" s="1" t="s">
        <v>41</v>
      </c>
      <c r="E194" s="1" t="s">
        <v>41</v>
      </c>
      <c r="F194" s="1" t="s">
        <v>41</v>
      </c>
      <c r="G194" s="1" t="s">
        <v>42</v>
      </c>
      <c r="H194" s="1">
        <v>5</v>
      </c>
      <c r="I194" s="1">
        <v>5</v>
      </c>
      <c r="J194" s="1">
        <v>5</v>
      </c>
      <c r="K194" s="1">
        <v>1</v>
      </c>
      <c r="L194" s="1">
        <v>1</v>
      </c>
      <c r="M194" s="1">
        <v>1</v>
      </c>
      <c r="N194" s="1">
        <v>1</v>
      </c>
      <c r="O194" s="1">
        <v>1</v>
      </c>
      <c r="P194" s="1">
        <v>1</v>
      </c>
      <c r="Q194" s="1">
        <v>1</v>
      </c>
      <c r="S194" s="1" t="s">
        <v>474</v>
      </c>
      <c r="T194" s="1">
        <v>9</v>
      </c>
      <c r="U194" s="1" t="s">
        <v>44</v>
      </c>
      <c r="V194" s="1" t="s">
        <v>61</v>
      </c>
      <c r="W194" s="1" t="s">
        <v>46</v>
      </c>
      <c r="X194" s="1">
        <v>3</v>
      </c>
      <c r="Y194" s="1" t="s">
        <v>62</v>
      </c>
      <c r="Z194" s="1" t="s">
        <v>79</v>
      </c>
      <c r="AA194" s="1" t="s">
        <v>111</v>
      </c>
      <c r="AB194" s="1" t="s">
        <v>86</v>
      </c>
      <c r="AC194" s="1" t="s">
        <v>283</v>
      </c>
      <c r="AD194" s="1" t="s">
        <v>88</v>
      </c>
      <c r="AE194" s="1" t="s">
        <v>315</v>
      </c>
      <c r="AI194" s="1" t="s">
        <v>184</v>
      </c>
      <c r="AJ194" s="1" t="s">
        <v>53</v>
      </c>
      <c r="AK194" s="1" t="s">
        <v>65</v>
      </c>
      <c r="AL194" s="1" t="s">
        <v>66</v>
      </c>
    </row>
    <row r="195" spans="1:75" ht="15.75" customHeight="1">
      <c r="A195" s="1" t="s">
        <v>38</v>
      </c>
      <c r="AM195" s="1" t="s">
        <v>39</v>
      </c>
      <c r="AN195" s="1" t="s">
        <v>40</v>
      </c>
      <c r="AO195" s="1" t="s">
        <v>40</v>
      </c>
      <c r="AP195" s="1" t="s">
        <v>40</v>
      </c>
      <c r="AQ195" s="1" t="s">
        <v>41</v>
      </c>
      <c r="AR195" s="1" t="s">
        <v>42</v>
      </c>
      <c r="AS195" s="1">
        <v>1</v>
      </c>
      <c r="AT195" s="1">
        <v>2</v>
      </c>
      <c r="AU195" s="1">
        <v>3</v>
      </c>
      <c r="AV195" s="1">
        <v>2</v>
      </c>
      <c r="AW195" s="1">
        <v>2</v>
      </c>
      <c r="AX195" s="1">
        <v>1</v>
      </c>
      <c r="AY195" s="1">
        <v>3</v>
      </c>
      <c r="AZ195" s="1">
        <v>2</v>
      </c>
      <c r="BA195" s="1">
        <v>4</v>
      </c>
      <c r="BB195" s="1">
        <v>4</v>
      </c>
      <c r="BD195" s="1" t="s">
        <v>43</v>
      </c>
      <c r="BE195" s="1">
        <v>8</v>
      </c>
      <c r="BF195" s="1" t="s">
        <v>44</v>
      </c>
      <c r="BG195" s="1" t="s">
        <v>45</v>
      </c>
      <c r="BH195" s="1" t="s">
        <v>46</v>
      </c>
      <c r="BI195" s="1">
        <v>2</v>
      </c>
      <c r="BJ195" s="1" t="s">
        <v>47</v>
      </c>
      <c r="BK195" s="1" t="s">
        <v>48</v>
      </c>
      <c r="BL195" s="1" t="s">
        <v>49</v>
      </c>
      <c r="BM195" s="1" t="s">
        <v>50</v>
      </c>
      <c r="BR195" s="1" t="s">
        <v>51</v>
      </c>
      <c r="BT195" s="1" t="s">
        <v>52</v>
      </c>
      <c r="BU195" s="1" t="s">
        <v>53</v>
      </c>
      <c r="BV195" s="1" t="s">
        <v>54</v>
      </c>
      <c r="BW195" s="1" t="s">
        <v>55</v>
      </c>
    </row>
    <row r="196" spans="1:75" ht="15.75" customHeight="1">
      <c r="A196" s="1" t="s">
        <v>38</v>
      </c>
      <c r="AM196" s="1" t="s">
        <v>41</v>
      </c>
      <c r="AN196" s="1" t="s">
        <v>41</v>
      </c>
      <c r="AO196" s="1" t="s">
        <v>39</v>
      </c>
      <c r="AP196" s="1" t="s">
        <v>41</v>
      </c>
      <c r="AQ196" s="1" t="s">
        <v>39</v>
      </c>
      <c r="AR196" s="1" t="s">
        <v>58</v>
      </c>
      <c r="AS196" s="1">
        <v>2</v>
      </c>
      <c r="AT196" s="1">
        <v>4</v>
      </c>
      <c r="AU196" s="1">
        <v>4</v>
      </c>
      <c r="AV196" s="1">
        <v>1</v>
      </c>
      <c r="AW196" s="1">
        <v>3</v>
      </c>
      <c r="AX196" s="1">
        <v>1</v>
      </c>
      <c r="AY196" s="1">
        <v>1</v>
      </c>
      <c r="AZ196" s="1">
        <v>1</v>
      </c>
      <c r="BA196" s="1">
        <v>1</v>
      </c>
      <c r="BB196" s="1">
        <v>1</v>
      </c>
      <c r="BD196" s="1" t="s">
        <v>90</v>
      </c>
      <c r="BE196" s="1">
        <v>8</v>
      </c>
      <c r="BF196" s="1" t="s">
        <v>91</v>
      </c>
      <c r="BG196" s="1" t="s">
        <v>92</v>
      </c>
      <c r="BH196" s="1" t="s">
        <v>93</v>
      </c>
      <c r="BI196" s="1">
        <v>4</v>
      </c>
      <c r="BJ196" s="1" t="s">
        <v>62</v>
      </c>
      <c r="BK196" s="1" t="s">
        <v>48</v>
      </c>
      <c r="BL196" s="1" t="s">
        <v>94</v>
      </c>
      <c r="BM196" s="1" t="s">
        <v>86</v>
      </c>
      <c r="BN196" s="1" t="s">
        <v>95</v>
      </c>
      <c r="BO196" s="1" t="s">
        <v>88</v>
      </c>
      <c r="BP196" s="1" t="s">
        <v>96</v>
      </c>
      <c r="BT196" s="1" t="s">
        <v>52</v>
      </c>
      <c r="BU196" s="1" t="s">
        <v>53</v>
      </c>
      <c r="BV196" s="1" t="s">
        <v>54</v>
      </c>
      <c r="BW196" s="1" t="s">
        <v>55</v>
      </c>
    </row>
    <row r="197" spans="1:75" ht="15.75" customHeight="1">
      <c r="A197" s="1" t="s">
        <v>38</v>
      </c>
      <c r="AM197" s="1" t="s">
        <v>39</v>
      </c>
      <c r="AN197" s="1" t="s">
        <v>40</v>
      </c>
      <c r="AO197" s="1" t="s">
        <v>41</v>
      </c>
      <c r="AP197" s="1" t="s">
        <v>41</v>
      </c>
      <c r="AQ197" s="1" t="s">
        <v>39</v>
      </c>
      <c r="AR197" s="1" t="s">
        <v>42</v>
      </c>
      <c r="AS197" s="1">
        <v>2</v>
      </c>
      <c r="AT197" s="1">
        <v>5</v>
      </c>
      <c r="AU197" s="1">
        <v>5</v>
      </c>
      <c r="AV197" s="1">
        <v>1</v>
      </c>
      <c r="AW197" s="1">
        <v>5</v>
      </c>
      <c r="AX197" s="1">
        <v>1</v>
      </c>
      <c r="AY197" s="1">
        <v>1</v>
      </c>
      <c r="AZ197" s="1">
        <v>1</v>
      </c>
      <c r="BA197" s="1">
        <v>1</v>
      </c>
      <c r="BB197" s="1">
        <v>1</v>
      </c>
      <c r="BD197" s="1" t="s">
        <v>104</v>
      </c>
      <c r="BE197" s="1">
        <v>8</v>
      </c>
      <c r="BF197" s="1" t="s">
        <v>91</v>
      </c>
      <c r="BG197" s="1" t="s">
        <v>61</v>
      </c>
      <c r="BH197" s="1" t="s">
        <v>93</v>
      </c>
      <c r="BI197" s="1">
        <v>2</v>
      </c>
      <c r="BJ197" s="1" t="s">
        <v>62</v>
      </c>
      <c r="BK197" s="1" t="s">
        <v>48</v>
      </c>
      <c r="BL197" s="1" t="s">
        <v>94</v>
      </c>
      <c r="BM197" s="1" t="s">
        <v>86</v>
      </c>
      <c r="BN197" s="1" t="s">
        <v>102</v>
      </c>
      <c r="BO197" s="1" t="s">
        <v>88</v>
      </c>
      <c r="BP197" s="1" t="s">
        <v>105</v>
      </c>
      <c r="BT197" s="1" t="s">
        <v>52</v>
      </c>
      <c r="BU197" s="1" t="s">
        <v>53</v>
      </c>
      <c r="BV197" s="1" t="s">
        <v>65</v>
      </c>
      <c r="BW197" s="1" t="s">
        <v>77</v>
      </c>
    </row>
    <row r="198" spans="1:75" ht="15.75" customHeight="1">
      <c r="A198" s="1" t="s">
        <v>38</v>
      </c>
      <c r="AM198" s="1" t="s">
        <v>39</v>
      </c>
      <c r="AN198" s="1" t="s">
        <v>40</v>
      </c>
      <c r="AO198" s="1" t="s">
        <v>41</v>
      </c>
      <c r="AP198" s="1" t="s">
        <v>40</v>
      </c>
      <c r="AQ198" s="1" t="s">
        <v>41</v>
      </c>
      <c r="AR198" s="1" t="s">
        <v>42</v>
      </c>
      <c r="AS198" s="1">
        <v>2</v>
      </c>
      <c r="AT198" s="1">
        <v>5</v>
      </c>
      <c r="AU198" s="1">
        <v>5</v>
      </c>
      <c r="AV198" s="1">
        <v>1</v>
      </c>
      <c r="AW198" s="1">
        <v>5</v>
      </c>
      <c r="AX198" s="1">
        <v>1</v>
      </c>
      <c r="AY198" s="1">
        <v>4</v>
      </c>
      <c r="AZ198" s="1">
        <v>1</v>
      </c>
      <c r="BA198" s="1">
        <v>1</v>
      </c>
      <c r="BB198" s="1">
        <v>1</v>
      </c>
      <c r="BD198" s="1" t="s">
        <v>106</v>
      </c>
      <c r="BE198" s="1">
        <v>8</v>
      </c>
      <c r="BF198" s="1" t="s">
        <v>44</v>
      </c>
      <c r="BG198" s="1" t="s">
        <v>61</v>
      </c>
      <c r="BH198" s="1" t="s">
        <v>93</v>
      </c>
      <c r="BI198" s="1">
        <v>3</v>
      </c>
      <c r="BJ198" s="1" t="s">
        <v>62</v>
      </c>
      <c r="BK198" s="1" t="s">
        <v>48</v>
      </c>
      <c r="BL198" s="1" t="s">
        <v>49</v>
      </c>
      <c r="BM198" s="1" t="s">
        <v>86</v>
      </c>
      <c r="BN198" s="1" t="s">
        <v>107</v>
      </c>
      <c r="BO198" s="1" t="s">
        <v>88</v>
      </c>
      <c r="BP198" s="1" t="s">
        <v>108</v>
      </c>
      <c r="BT198" s="1" t="s">
        <v>109</v>
      </c>
      <c r="BU198" s="1" t="s">
        <v>53</v>
      </c>
      <c r="BV198" s="1" t="s">
        <v>65</v>
      </c>
      <c r="BW198" s="1" t="s">
        <v>66</v>
      </c>
    </row>
    <row r="199" spans="1:75" ht="15.75" customHeight="1">
      <c r="A199" s="1" t="s">
        <v>38</v>
      </c>
      <c r="AM199" s="1" t="s">
        <v>41</v>
      </c>
      <c r="AN199" s="1" t="s">
        <v>40</v>
      </c>
      <c r="AO199" s="1" t="s">
        <v>40</v>
      </c>
      <c r="AP199" s="1" t="s">
        <v>40</v>
      </c>
      <c r="AQ199" s="1" t="s">
        <v>39</v>
      </c>
      <c r="AR199" s="1" t="s">
        <v>42</v>
      </c>
      <c r="AS199" s="1">
        <v>5</v>
      </c>
      <c r="AT199" s="1">
        <v>5</v>
      </c>
      <c r="AU199" s="1">
        <v>2</v>
      </c>
      <c r="AV199" s="1">
        <v>1</v>
      </c>
      <c r="AW199" s="1">
        <v>1</v>
      </c>
      <c r="AX199" s="1">
        <v>1</v>
      </c>
      <c r="AY199" s="1">
        <v>2</v>
      </c>
      <c r="AZ199" s="1">
        <v>1</v>
      </c>
      <c r="BA199" s="1">
        <v>1</v>
      </c>
      <c r="BB199" s="1">
        <v>1</v>
      </c>
      <c r="BD199" s="1" t="s">
        <v>110</v>
      </c>
      <c r="BE199" s="1">
        <v>5</v>
      </c>
      <c r="BF199" s="2" t="s">
        <v>82</v>
      </c>
      <c r="BG199" s="1" t="s">
        <v>45</v>
      </c>
      <c r="BH199" s="1" t="s">
        <v>93</v>
      </c>
      <c r="BI199" s="1">
        <v>3</v>
      </c>
      <c r="BJ199" s="1" t="s">
        <v>47</v>
      </c>
      <c r="BK199" s="1" t="s">
        <v>79</v>
      </c>
      <c r="BL199" s="1" t="s">
        <v>111</v>
      </c>
      <c r="BM199" s="1" t="s">
        <v>86</v>
      </c>
      <c r="BN199" s="1" t="s">
        <v>112</v>
      </c>
      <c r="BO199" s="1" t="s">
        <v>88</v>
      </c>
      <c r="BP199" s="1" t="s">
        <v>113</v>
      </c>
      <c r="BT199" s="1" t="s">
        <v>52</v>
      </c>
      <c r="BU199" s="1" t="s">
        <v>64</v>
      </c>
      <c r="BV199" s="1" t="s">
        <v>54</v>
      </c>
      <c r="BW199" s="1" t="s">
        <v>77</v>
      </c>
    </row>
    <row r="200" spans="1:75" ht="15.75" customHeight="1">
      <c r="A200" s="1" t="s">
        <v>38</v>
      </c>
      <c r="AM200" s="1" t="s">
        <v>41</v>
      </c>
      <c r="AN200" s="1" t="s">
        <v>40</v>
      </c>
      <c r="AO200" s="1" t="s">
        <v>40</v>
      </c>
      <c r="AP200" s="1" t="s">
        <v>40</v>
      </c>
      <c r="AQ200" s="1" t="s">
        <v>67</v>
      </c>
      <c r="AR200" s="1" t="s">
        <v>68</v>
      </c>
      <c r="AS200" s="1">
        <v>3</v>
      </c>
      <c r="AT200" s="1">
        <v>5</v>
      </c>
      <c r="AU200" s="1">
        <v>5</v>
      </c>
      <c r="AV200" s="1">
        <v>1</v>
      </c>
      <c r="AW200" s="1">
        <v>5</v>
      </c>
      <c r="AX200" s="1">
        <v>3</v>
      </c>
      <c r="AY200" s="1">
        <v>1</v>
      </c>
      <c r="AZ200" s="1">
        <v>1</v>
      </c>
      <c r="BA200" s="1">
        <v>1</v>
      </c>
      <c r="BB200" s="1">
        <v>1</v>
      </c>
      <c r="BD200" s="1" t="s">
        <v>114</v>
      </c>
      <c r="BE200" s="1">
        <v>9</v>
      </c>
      <c r="BF200" s="2" t="s">
        <v>82</v>
      </c>
      <c r="BG200" s="1" t="s">
        <v>45</v>
      </c>
      <c r="BH200" s="1" t="s">
        <v>46</v>
      </c>
      <c r="BI200" s="1">
        <v>2</v>
      </c>
      <c r="BJ200" s="1" t="s">
        <v>62</v>
      </c>
      <c r="BK200" s="1" t="s">
        <v>74</v>
      </c>
      <c r="BL200" s="1" t="s">
        <v>111</v>
      </c>
      <c r="BM200" s="1" t="s">
        <v>50</v>
      </c>
      <c r="BR200" s="1" t="s">
        <v>115</v>
      </c>
      <c r="BT200" s="1" t="s">
        <v>52</v>
      </c>
      <c r="BU200" s="1" t="s">
        <v>53</v>
      </c>
      <c r="BV200" s="1" t="s">
        <v>54</v>
      </c>
      <c r="BW200" s="1" t="s">
        <v>77</v>
      </c>
    </row>
    <row r="201" spans="1:75" ht="15.75" customHeight="1">
      <c r="A201" s="1" t="s">
        <v>38</v>
      </c>
      <c r="AM201" s="1" t="s">
        <v>39</v>
      </c>
      <c r="AN201" s="1" t="s">
        <v>41</v>
      </c>
      <c r="AO201" s="1" t="s">
        <v>40</v>
      </c>
      <c r="AP201" s="1" t="s">
        <v>41</v>
      </c>
      <c r="AQ201" s="1" t="s">
        <v>39</v>
      </c>
      <c r="AR201" s="1" t="s">
        <v>42</v>
      </c>
      <c r="AS201" s="1">
        <v>4</v>
      </c>
      <c r="AT201" s="1">
        <v>5</v>
      </c>
      <c r="AU201" s="1">
        <v>4</v>
      </c>
      <c r="AV201" s="1">
        <v>3</v>
      </c>
      <c r="AW201" s="1">
        <v>5</v>
      </c>
      <c r="AX201" s="1">
        <v>2</v>
      </c>
      <c r="AY201" s="1">
        <v>5</v>
      </c>
      <c r="AZ201" s="1">
        <v>1</v>
      </c>
      <c r="BA201" s="1">
        <v>1</v>
      </c>
      <c r="BB201" s="1">
        <v>1</v>
      </c>
      <c r="BD201" s="1" t="s">
        <v>123</v>
      </c>
      <c r="BE201" s="1">
        <v>10</v>
      </c>
      <c r="BF201" s="1" t="s">
        <v>91</v>
      </c>
      <c r="BG201" s="1" t="s">
        <v>92</v>
      </c>
      <c r="BH201" s="1" t="s">
        <v>46</v>
      </c>
      <c r="BI201" s="1">
        <v>5</v>
      </c>
      <c r="BJ201" s="1" t="s">
        <v>47</v>
      </c>
      <c r="BK201" s="1" t="s">
        <v>74</v>
      </c>
      <c r="BL201" s="1" t="s">
        <v>94</v>
      </c>
      <c r="BM201" s="1" t="s">
        <v>86</v>
      </c>
      <c r="BN201" s="1" t="s">
        <v>124</v>
      </c>
      <c r="BO201" s="1" t="s">
        <v>88</v>
      </c>
      <c r="BP201" s="1" t="s">
        <v>125</v>
      </c>
      <c r="BT201" s="1" t="s">
        <v>52</v>
      </c>
      <c r="BU201" s="1" t="s">
        <v>53</v>
      </c>
      <c r="BV201" s="1" t="s">
        <v>65</v>
      </c>
      <c r="BW201" s="1" t="s">
        <v>55</v>
      </c>
    </row>
    <row r="202" spans="1:75" ht="13">
      <c r="A202" s="1" t="s">
        <v>38</v>
      </c>
      <c r="AM202" s="1" t="s">
        <v>39</v>
      </c>
      <c r="AN202" s="1" t="s">
        <v>41</v>
      </c>
      <c r="AO202" s="1" t="s">
        <v>39</v>
      </c>
      <c r="AP202" s="1" t="s">
        <v>41</v>
      </c>
      <c r="AQ202" s="1" t="s">
        <v>39</v>
      </c>
      <c r="AR202" s="1" t="s">
        <v>58</v>
      </c>
      <c r="AS202" s="1">
        <v>1</v>
      </c>
      <c r="AT202" s="1">
        <v>5</v>
      </c>
      <c r="AU202" s="1">
        <v>5</v>
      </c>
      <c r="AW202" s="1">
        <v>4</v>
      </c>
      <c r="AX202" s="1">
        <v>1</v>
      </c>
      <c r="AY202" s="1">
        <v>2</v>
      </c>
      <c r="BD202" s="1" t="s">
        <v>152</v>
      </c>
      <c r="BE202" s="1">
        <v>9</v>
      </c>
      <c r="BF202" s="1" t="s">
        <v>44</v>
      </c>
      <c r="BG202" s="1" t="s">
        <v>61</v>
      </c>
      <c r="BH202" s="1" t="s">
        <v>46</v>
      </c>
      <c r="BI202" s="1">
        <v>3</v>
      </c>
      <c r="BJ202" s="1" t="s">
        <v>62</v>
      </c>
      <c r="BK202" s="1" t="s">
        <v>48</v>
      </c>
      <c r="BL202" s="1" t="s">
        <v>111</v>
      </c>
      <c r="BM202" s="1" t="s">
        <v>75</v>
      </c>
      <c r="BR202" s="1" t="s">
        <v>76</v>
      </c>
      <c r="BS202" s="1" t="s">
        <v>153</v>
      </c>
      <c r="BT202" s="1" t="s">
        <v>154</v>
      </c>
      <c r="BU202" s="1" t="s">
        <v>53</v>
      </c>
      <c r="BV202" s="1" t="s">
        <v>54</v>
      </c>
      <c r="BW202" s="1" t="s">
        <v>66</v>
      </c>
    </row>
    <row r="203" spans="1:75" ht="13">
      <c r="A203" s="1" t="s">
        <v>38</v>
      </c>
      <c r="AM203" s="1" t="s">
        <v>39</v>
      </c>
      <c r="AN203" s="1" t="s">
        <v>40</v>
      </c>
      <c r="AO203" s="1" t="s">
        <v>40</v>
      </c>
      <c r="AP203" s="1" t="s">
        <v>40</v>
      </c>
      <c r="AQ203" s="1" t="s">
        <v>39</v>
      </c>
      <c r="AR203" s="1" t="s">
        <v>42</v>
      </c>
      <c r="AS203" s="1">
        <v>5</v>
      </c>
      <c r="AT203" s="1">
        <v>5</v>
      </c>
      <c r="AU203" s="1">
        <v>4</v>
      </c>
      <c r="AV203" s="1">
        <v>1</v>
      </c>
      <c r="AW203" s="1">
        <v>1</v>
      </c>
      <c r="AX203" s="1">
        <v>4</v>
      </c>
      <c r="AY203" s="1">
        <v>4</v>
      </c>
      <c r="AZ203" s="1">
        <v>3</v>
      </c>
      <c r="BA203" s="1">
        <v>1</v>
      </c>
      <c r="BB203" s="1">
        <v>1</v>
      </c>
      <c r="BD203" s="1" t="s">
        <v>155</v>
      </c>
      <c r="BE203" s="1">
        <v>7</v>
      </c>
      <c r="BF203" s="1" t="s">
        <v>44</v>
      </c>
      <c r="BG203" s="1" t="s">
        <v>45</v>
      </c>
      <c r="BH203" s="1" t="s">
        <v>46</v>
      </c>
      <c r="BI203" s="1">
        <v>3</v>
      </c>
      <c r="BJ203" s="1" t="s">
        <v>47</v>
      </c>
      <c r="BK203" s="1" t="s">
        <v>74</v>
      </c>
      <c r="BL203" s="1" t="s">
        <v>63</v>
      </c>
      <c r="BM203" s="1" t="s">
        <v>50</v>
      </c>
      <c r="BR203" s="1" t="s">
        <v>51</v>
      </c>
      <c r="BT203" s="1" t="s">
        <v>52</v>
      </c>
      <c r="BU203" s="1" t="s">
        <v>64</v>
      </c>
      <c r="BV203" s="1" t="s">
        <v>54</v>
      </c>
      <c r="BW203" s="1" t="s">
        <v>66</v>
      </c>
    </row>
    <row r="204" spans="1:75" ht="13">
      <c r="A204" s="1" t="s">
        <v>38</v>
      </c>
      <c r="AM204" s="1" t="s">
        <v>39</v>
      </c>
      <c r="AN204" s="1" t="s">
        <v>40</v>
      </c>
      <c r="AO204" s="1" t="s">
        <v>41</v>
      </c>
      <c r="AP204" s="1" t="s">
        <v>40</v>
      </c>
      <c r="AQ204" s="1" t="s">
        <v>39</v>
      </c>
      <c r="AR204" s="1" t="s">
        <v>42</v>
      </c>
      <c r="AS204" s="1">
        <v>4</v>
      </c>
      <c r="AT204" s="1">
        <v>5</v>
      </c>
      <c r="AU204" s="1">
        <v>3</v>
      </c>
      <c r="AV204" s="1">
        <v>4</v>
      </c>
      <c r="AW204" s="1">
        <v>5</v>
      </c>
      <c r="AX204" s="1">
        <v>3</v>
      </c>
      <c r="AY204" s="1">
        <v>4</v>
      </c>
      <c r="AZ204" s="1">
        <v>2</v>
      </c>
      <c r="BA204" s="1">
        <v>1</v>
      </c>
      <c r="BB204" s="1">
        <v>1</v>
      </c>
      <c r="BD204" s="1" t="s">
        <v>171</v>
      </c>
      <c r="BE204" s="1">
        <v>7</v>
      </c>
      <c r="BF204" s="2" t="s">
        <v>82</v>
      </c>
      <c r="BG204" s="1" t="s">
        <v>92</v>
      </c>
      <c r="BH204" s="1" t="s">
        <v>46</v>
      </c>
      <c r="BI204" s="1">
        <v>3</v>
      </c>
      <c r="BJ204" s="1" t="s">
        <v>62</v>
      </c>
      <c r="BK204" s="1" t="s">
        <v>74</v>
      </c>
      <c r="BL204" s="1" t="s">
        <v>94</v>
      </c>
      <c r="BM204" s="1" t="s">
        <v>172</v>
      </c>
      <c r="BN204" s="1" t="s">
        <v>102</v>
      </c>
      <c r="BO204" s="1" t="s">
        <v>88</v>
      </c>
      <c r="BP204" s="1" t="s">
        <v>173</v>
      </c>
      <c r="BT204" s="1" t="s">
        <v>52</v>
      </c>
      <c r="BU204" s="1" t="s">
        <v>53</v>
      </c>
      <c r="BV204" s="1" t="s">
        <v>65</v>
      </c>
      <c r="BW204" s="1" t="s">
        <v>66</v>
      </c>
    </row>
    <row r="205" spans="1:75" ht="13">
      <c r="A205" s="1" t="s">
        <v>38</v>
      </c>
      <c r="AM205" s="1" t="s">
        <v>39</v>
      </c>
      <c r="AN205" s="1" t="s">
        <v>41</v>
      </c>
      <c r="AO205" s="1" t="s">
        <v>41</v>
      </c>
      <c r="AP205" s="1" t="s">
        <v>40</v>
      </c>
      <c r="AQ205" s="1" t="s">
        <v>41</v>
      </c>
      <c r="AR205" s="1" t="s">
        <v>42</v>
      </c>
      <c r="AS205" s="1">
        <v>5</v>
      </c>
      <c r="AT205" s="1">
        <v>5</v>
      </c>
      <c r="AU205" s="1">
        <v>5</v>
      </c>
      <c r="AV205" s="1">
        <v>1</v>
      </c>
      <c r="AW205" s="1">
        <v>5</v>
      </c>
      <c r="AX205" s="1">
        <v>3</v>
      </c>
      <c r="AY205" s="1">
        <v>3</v>
      </c>
      <c r="AZ205" s="1">
        <v>1</v>
      </c>
      <c r="BA205" s="1">
        <v>1</v>
      </c>
      <c r="BB205" s="1">
        <v>1</v>
      </c>
      <c r="BD205" s="1" t="s">
        <v>178</v>
      </c>
      <c r="BE205" s="1">
        <v>8</v>
      </c>
      <c r="BF205" s="2" t="s">
        <v>82</v>
      </c>
      <c r="BG205" s="1" t="s">
        <v>45</v>
      </c>
      <c r="BH205" s="1" t="s">
        <v>46</v>
      </c>
      <c r="BI205" s="1">
        <v>3</v>
      </c>
      <c r="BJ205" s="1" t="s">
        <v>62</v>
      </c>
      <c r="BK205" s="1" t="s">
        <v>74</v>
      </c>
      <c r="BL205" s="1" t="s">
        <v>179</v>
      </c>
      <c r="BM205" s="1" t="s">
        <v>86</v>
      </c>
      <c r="BN205" s="1" t="s">
        <v>87</v>
      </c>
      <c r="BO205" s="1" t="s">
        <v>88</v>
      </c>
      <c r="BP205" s="1" t="s">
        <v>180</v>
      </c>
      <c r="BT205" s="1" t="s">
        <v>52</v>
      </c>
      <c r="BU205" s="1" t="s">
        <v>53</v>
      </c>
      <c r="BV205" s="1" t="s">
        <v>65</v>
      </c>
      <c r="BW205" s="1" t="s">
        <v>77</v>
      </c>
    </row>
    <row r="206" spans="1:75" ht="13">
      <c r="A206" s="1" t="s">
        <v>38</v>
      </c>
      <c r="AM206" s="1" t="s">
        <v>41</v>
      </c>
      <c r="AN206" s="1" t="s">
        <v>67</v>
      </c>
      <c r="AO206" s="1" t="s">
        <v>57</v>
      </c>
      <c r="AP206" s="1" t="s">
        <v>57</v>
      </c>
      <c r="AQ206" s="1" t="s">
        <v>39</v>
      </c>
      <c r="AR206" s="1" t="s">
        <v>42</v>
      </c>
      <c r="AS206" s="1">
        <v>1</v>
      </c>
      <c r="AT206" s="1">
        <v>5</v>
      </c>
      <c r="AU206" s="1">
        <v>3</v>
      </c>
      <c r="AV206" s="1">
        <v>1</v>
      </c>
      <c r="AW206" s="1">
        <v>2</v>
      </c>
      <c r="AX206" s="1">
        <v>1</v>
      </c>
      <c r="AY206" s="1">
        <v>3</v>
      </c>
      <c r="AZ206" s="1">
        <v>1</v>
      </c>
      <c r="BA206" s="1">
        <v>1</v>
      </c>
      <c r="BB206" s="1">
        <v>1</v>
      </c>
      <c r="BD206" s="1" t="s">
        <v>198</v>
      </c>
      <c r="BE206" s="1">
        <v>4</v>
      </c>
      <c r="BF206" s="1" t="s">
        <v>44</v>
      </c>
      <c r="BG206" s="1" t="s">
        <v>92</v>
      </c>
      <c r="BH206" s="1" t="s">
        <v>93</v>
      </c>
      <c r="BI206" s="1">
        <v>2</v>
      </c>
      <c r="BJ206" s="1" t="s">
        <v>47</v>
      </c>
      <c r="BK206" s="1" t="s">
        <v>70</v>
      </c>
      <c r="BL206" s="1" t="s">
        <v>94</v>
      </c>
      <c r="BM206" s="1" t="s">
        <v>86</v>
      </c>
      <c r="BN206" s="1" t="s">
        <v>199</v>
      </c>
      <c r="BO206" s="1" t="s">
        <v>88</v>
      </c>
      <c r="BP206" s="1" t="s">
        <v>161</v>
      </c>
      <c r="BT206" s="1" t="s">
        <v>52</v>
      </c>
      <c r="BU206" s="1" t="s">
        <v>53</v>
      </c>
      <c r="BV206" s="1" t="s">
        <v>65</v>
      </c>
      <c r="BW206" s="1" t="s">
        <v>77</v>
      </c>
    </row>
    <row r="207" spans="1:75" ht="13">
      <c r="A207" s="1" t="s">
        <v>38</v>
      </c>
      <c r="AM207" s="1" t="s">
        <v>39</v>
      </c>
      <c r="AN207" s="1" t="s">
        <v>39</v>
      </c>
      <c r="AO207" s="1" t="s">
        <v>40</v>
      </c>
      <c r="AP207" s="1" t="s">
        <v>41</v>
      </c>
      <c r="AQ207" s="1" t="s">
        <v>40</v>
      </c>
      <c r="AR207" s="1" t="s">
        <v>156</v>
      </c>
      <c r="AS207" s="1">
        <v>1</v>
      </c>
      <c r="AT207" s="1">
        <v>4</v>
      </c>
      <c r="AU207" s="1">
        <v>4</v>
      </c>
      <c r="AV207" s="1">
        <v>1</v>
      </c>
      <c r="AW207" s="1">
        <v>5</v>
      </c>
      <c r="AX207" s="1">
        <v>1</v>
      </c>
      <c r="AY207" s="1">
        <v>1</v>
      </c>
      <c r="AZ207" s="1">
        <v>1</v>
      </c>
      <c r="BA207" s="1">
        <v>1</v>
      </c>
      <c r="BB207" s="1">
        <v>1</v>
      </c>
      <c r="BD207" s="1" t="s">
        <v>229</v>
      </c>
      <c r="BE207" s="1">
        <v>10</v>
      </c>
      <c r="BF207" s="1" t="s">
        <v>44</v>
      </c>
      <c r="BG207" s="1" t="s">
        <v>45</v>
      </c>
      <c r="BH207" s="1" t="s">
        <v>46</v>
      </c>
      <c r="BI207" s="1">
        <v>1</v>
      </c>
      <c r="BJ207" s="1" t="s">
        <v>62</v>
      </c>
      <c r="BK207" s="1" t="s">
        <v>70</v>
      </c>
      <c r="BL207" s="1" t="s">
        <v>94</v>
      </c>
      <c r="BM207" s="1" t="s">
        <v>50</v>
      </c>
      <c r="BR207" s="1" t="s">
        <v>76</v>
      </c>
      <c r="BT207" s="1" t="s">
        <v>184</v>
      </c>
      <c r="BU207" s="1" t="s">
        <v>53</v>
      </c>
      <c r="BV207" s="1" t="s">
        <v>65</v>
      </c>
      <c r="BW207" s="1" t="s">
        <v>66</v>
      </c>
    </row>
    <row r="208" spans="1:75" ht="13">
      <c r="A208" s="1" t="s">
        <v>38</v>
      </c>
      <c r="AM208" s="1" t="s">
        <v>41</v>
      </c>
      <c r="AN208" s="1" t="s">
        <v>41</v>
      </c>
      <c r="AO208" s="1" t="s">
        <v>40</v>
      </c>
      <c r="AP208" s="1" t="s">
        <v>40</v>
      </c>
      <c r="AQ208" s="1" t="s">
        <v>41</v>
      </c>
      <c r="AR208" s="1" t="s">
        <v>138</v>
      </c>
      <c r="AS208" s="1">
        <v>2</v>
      </c>
      <c r="AT208" s="1">
        <v>3</v>
      </c>
      <c r="AU208" s="1">
        <v>2</v>
      </c>
      <c r="AV208" s="1">
        <v>1</v>
      </c>
      <c r="AW208" s="1">
        <v>5</v>
      </c>
      <c r="AX208" s="1">
        <v>1</v>
      </c>
      <c r="AY208" s="1">
        <v>1</v>
      </c>
      <c r="AZ208" s="1">
        <v>1</v>
      </c>
      <c r="BA208" s="1">
        <v>1</v>
      </c>
      <c r="BB208" s="1">
        <v>1</v>
      </c>
      <c r="BD208" s="1" t="s">
        <v>230</v>
      </c>
      <c r="BE208" s="1">
        <v>4</v>
      </c>
      <c r="BF208" s="1" t="s">
        <v>44</v>
      </c>
      <c r="BG208" s="1" t="s">
        <v>61</v>
      </c>
      <c r="BH208" s="1" t="s">
        <v>93</v>
      </c>
      <c r="BI208" s="1">
        <v>3</v>
      </c>
      <c r="BJ208" s="1" t="s">
        <v>47</v>
      </c>
      <c r="BK208" s="1" t="s">
        <v>74</v>
      </c>
      <c r="BL208" s="1" t="s">
        <v>63</v>
      </c>
      <c r="BM208" s="1" t="s">
        <v>50</v>
      </c>
      <c r="BR208" s="1" t="s">
        <v>71</v>
      </c>
      <c r="BT208" s="1" t="s">
        <v>109</v>
      </c>
      <c r="BU208" s="1" t="s">
        <v>64</v>
      </c>
      <c r="BV208" s="1" t="s">
        <v>65</v>
      </c>
      <c r="BW208" s="1" t="s">
        <v>72</v>
      </c>
    </row>
    <row r="209" spans="1:75" ht="13">
      <c r="A209" s="1" t="s">
        <v>38</v>
      </c>
      <c r="AM209" s="1" t="s">
        <v>39</v>
      </c>
      <c r="AN209" s="1" t="s">
        <v>40</v>
      </c>
      <c r="AO209" s="1" t="s">
        <v>41</v>
      </c>
      <c r="AP209" s="1" t="s">
        <v>40</v>
      </c>
      <c r="AQ209" s="1" t="s">
        <v>41</v>
      </c>
      <c r="AR209" s="1" t="s">
        <v>42</v>
      </c>
      <c r="AS209" s="1">
        <v>5</v>
      </c>
      <c r="AT209" s="1">
        <v>5</v>
      </c>
      <c r="AU209" s="1">
        <v>3</v>
      </c>
      <c r="AV209" s="1">
        <v>1</v>
      </c>
      <c r="AW209" s="1">
        <v>1</v>
      </c>
      <c r="AX209" s="1">
        <v>3</v>
      </c>
      <c r="AY209" s="1">
        <v>1</v>
      </c>
      <c r="AZ209" s="1">
        <v>4</v>
      </c>
      <c r="BA209" s="1">
        <v>1</v>
      </c>
      <c r="BC209" s="1" t="s">
        <v>80</v>
      </c>
      <c r="BD209" s="1" t="s">
        <v>307</v>
      </c>
      <c r="BE209" s="1">
        <v>9</v>
      </c>
      <c r="BF209" s="1" t="s">
        <v>44</v>
      </c>
      <c r="BG209" s="1" t="s">
        <v>45</v>
      </c>
      <c r="BH209" s="1" t="s">
        <v>46</v>
      </c>
      <c r="BI209" s="1">
        <v>3</v>
      </c>
      <c r="BJ209" s="1" t="s">
        <v>47</v>
      </c>
      <c r="BK209" s="1" t="s">
        <v>70</v>
      </c>
      <c r="BL209" s="1" t="s">
        <v>63</v>
      </c>
      <c r="BM209" s="1" t="s">
        <v>50</v>
      </c>
      <c r="BR209" s="1" t="s">
        <v>71</v>
      </c>
      <c r="BT209" s="1" t="s">
        <v>52</v>
      </c>
      <c r="BU209" s="1" t="s">
        <v>64</v>
      </c>
      <c r="BV209" s="1" t="s">
        <v>65</v>
      </c>
      <c r="BW209" s="1" t="s">
        <v>55</v>
      </c>
    </row>
    <row r="210" spans="1:75" ht="13">
      <c r="A210" s="1" t="s">
        <v>38</v>
      </c>
      <c r="AM210" s="1" t="s">
        <v>39</v>
      </c>
      <c r="AN210" s="1" t="s">
        <v>40</v>
      </c>
      <c r="AO210" s="1" t="s">
        <v>40</v>
      </c>
      <c r="AP210" s="1" t="s">
        <v>41</v>
      </c>
      <c r="AQ210" s="1" t="s">
        <v>39</v>
      </c>
      <c r="AR210" s="1" t="s">
        <v>42</v>
      </c>
      <c r="AS210" s="1">
        <v>5</v>
      </c>
      <c r="AT210" s="1">
        <v>5</v>
      </c>
      <c r="AU210" s="1">
        <v>5</v>
      </c>
      <c r="AW210" s="1">
        <v>5</v>
      </c>
      <c r="AY210" s="1">
        <v>3</v>
      </c>
      <c r="BD210" s="1" t="s">
        <v>308</v>
      </c>
      <c r="BE210" s="1">
        <v>8</v>
      </c>
      <c r="BF210" s="2" t="s">
        <v>82</v>
      </c>
      <c r="BG210" s="1" t="s">
        <v>45</v>
      </c>
      <c r="BH210" s="1" t="s">
        <v>46</v>
      </c>
      <c r="BI210" s="1">
        <v>3</v>
      </c>
      <c r="BJ210" s="1" t="s">
        <v>62</v>
      </c>
      <c r="BK210" s="1" t="s">
        <v>74</v>
      </c>
      <c r="BL210" s="1" t="s">
        <v>179</v>
      </c>
      <c r="BM210" s="1" t="s">
        <v>172</v>
      </c>
      <c r="BN210" s="1" t="s">
        <v>309</v>
      </c>
      <c r="BO210" s="1" t="s">
        <v>88</v>
      </c>
      <c r="BP210" s="1" t="s">
        <v>173</v>
      </c>
      <c r="BQ210" s="1" t="s">
        <v>310</v>
      </c>
      <c r="BT210" s="1" t="s">
        <v>184</v>
      </c>
      <c r="BU210" s="1" t="s">
        <v>64</v>
      </c>
      <c r="BV210" s="1" t="s">
        <v>268</v>
      </c>
      <c r="BW210" s="1" t="s">
        <v>66</v>
      </c>
    </row>
    <row r="211" spans="1:75" ht="13">
      <c r="A211" s="1" t="s">
        <v>38</v>
      </c>
      <c r="AM211" s="1" t="s">
        <v>39</v>
      </c>
      <c r="AN211" s="1" t="s">
        <v>67</v>
      </c>
      <c r="AO211" s="1" t="s">
        <v>67</v>
      </c>
      <c r="AP211" s="1" t="s">
        <v>67</v>
      </c>
      <c r="AQ211" s="1" t="s">
        <v>41</v>
      </c>
      <c r="AR211" s="1" t="s">
        <v>68</v>
      </c>
      <c r="AS211" s="1">
        <v>4</v>
      </c>
      <c r="AT211" s="1">
        <v>4</v>
      </c>
      <c r="AU211" s="1">
        <v>4</v>
      </c>
      <c r="AW211" s="1">
        <v>5</v>
      </c>
      <c r="AX211" s="1">
        <v>1</v>
      </c>
      <c r="AY211" s="1">
        <v>1</v>
      </c>
      <c r="BD211" s="1" t="s">
        <v>316</v>
      </c>
      <c r="BE211" s="1">
        <v>3</v>
      </c>
      <c r="BF211" s="2" t="s">
        <v>82</v>
      </c>
      <c r="BG211" s="1" t="s">
        <v>61</v>
      </c>
      <c r="BH211" s="1" t="s">
        <v>46</v>
      </c>
      <c r="BI211" s="1">
        <v>2</v>
      </c>
      <c r="BJ211" s="1" t="s">
        <v>47</v>
      </c>
      <c r="BK211" s="1" t="s">
        <v>48</v>
      </c>
      <c r="BL211" s="1" t="s">
        <v>63</v>
      </c>
      <c r="BM211" s="1" t="s">
        <v>50</v>
      </c>
      <c r="BR211" s="1" t="s">
        <v>317</v>
      </c>
      <c r="BT211" s="1" t="s">
        <v>240</v>
      </c>
      <c r="BU211" s="1" t="s">
        <v>53</v>
      </c>
      <c r="BV211" s="1" t="s">
        <v>65</v>
      </c>
      <c r="BW211" s="1" t="s">
        <v>72</v>
      </c>
    </row>
    <row r="212" spans="1:75" ht="13">
      <c r="A212" s="1" t="s">
        <v>38</v>
      </c>
      <c r="AM212" s="1" t="s">
        <v>39</v>
      </c>
      <c r="AN212" s="1" t="s">
        <v>41</v>
      </c>
      <c r="AO212" s="1" t="s">
        <v>57</v>
      </c>
      <c r="AP212" s="1" t="s">
        <v>57</v>
      </c>
      <c r="AQ212" s="1" t="s">
        <v>41</v>
      </c>
      <c r="AR212" s="1" t="s">
        <v>68</v>
      </c>
      <c r="AS212" s="1">
        <v>5</v>
      </c>
      <c r="AT212" s="1">
        <v>4</v>
      </c>
      <c r="AU212" s="1">
        <v>4</v>
      </c>
      <c r="AV212" s="1">
        <v>1</v>
      </c>
      <c r="AW212" s="1">
        <v>4</v>
      </c>
      <c r="AX212" s="1">
        <v>1</v>
      </c>
      <c r="AY212" s="1">
        <v>1</v>
      </c>
      <c r="AZ212" s="1">
        <v>1</v>
      </c>
      <c r="BA212" s="1">
        <v>1</v>
      </c>
      <c r="BB212" s="1">
        <v>1</v>
      </c>
      <c r="BD212" s="1" t="s">
        <v>372</v>
      </c>
      <c r="BE212" s="1">
        <v>7</v>
      </c>
      <c r="BF212" s="2" t="s">
        <v>82</v>
      </c>
      <c r="BG212" s="1" t="s">
        <v>45</v>
      </c>
      <c r="BH212" s="1" t="s">
        <v>46</v>
      </c>
      <c r="BI212" s="1">
        <v>2</v>
      </c>
      <c r="BJ212" s="1" t="s">
        <v>62</v>
      </c>
      <c r="BK212" s="1" t="s">
        <v>48</v>
      </c>
      <c r="BL212" s="1" t="s">
        <v>49</v>
      </c>
      <c r="BM212" s="1" t="s">
        <v>86</v>
      </c>
      <c r="BN212" s="1" t="s">
        <v>145</v>
      </c>
      <c r="BO212" s="1" t="s">
        <v>88</v>
      </c>
      <c r="BP212" s="1" t="s">
        <v>373</v>
      </c>
      <c r="BQ212" s="1" t="s">
        <v>374</v>
      </c>
      <c r="BT212" s="1" t="s">
        <v>52</v>
      </c>
      <c r="BU212" s="1" t="s">
        <v>53</v>
      </c>
      <c r="BV212" s="1" t="s">
        <v>65</v>
      </c>
      <c r="BW212" s="1" t="s">
        <v>66</v>
      </c>
    </row>
    <row r="213" spans="1:75" ht="13">
      <c r="A213" s="1" t="s">
        <v>38</v>
      </c>
      <c r="AM213" s="1" t="s">
        <v>41</v>
      </c>
      <c r="AN213" s="1" t="s">
        <v>41</v>
      </c>
      <c r="AO213" s="1" t="s">
        <v>41</v>
      </c>
      <c r="AP213" s="1" t="s">
        <v>41</v>
      </c>
      <c r="AQ213" s="1" t="s">
        <v>41</v>
      </c>
      <c r="AR213" s="1" t="s">
        <v>378</v>
      </c>
      <c r="AS213" s="1">
        <v>3</v>
      </c>
      <c r="AU213" s="1">
        <v>2</v>
      </c>
      <c r="AW213" s="1">
        <v>1</v>
      </c>
      <c r="BD213" s="1" t="s">
        <v>379</v>
      </c>
      <c r="BE213" s="1">
        <v>1</v>
      </c>
      <c r="BF213" s="1" t="s">
        <v>44</v>
      </c>
      <c r="BG213" s="1" t="s">
        <v>61</v>
      </c>
      <c r="BH213" s="1" t="s">
        <v>46</v>
      </c>
      <c r="BI213" s="1">
        <v>1</v>
      </c>
      <c r="BJ213" s="1" t="s">
        <v>47</v>
      </c>
      <c r="BK213" s="1" t="s">
        <v>79</v>
      </c>
      <c r="BL213" s="1" t="s">
        <v>175</v>
      </c>
      <c r="BM213" s="1" t="s">
        <v>50</v>
      </c>
      <c r="BR213" s="1" t="s">
        <v>71</v>
      </c>
      <c r="BT213" s="1" t="s">
        <v>377</v>
      </c>
      <c r="BU213" s="1" t="s">
        <v>53</v>
      </c>
      <c r="BV213" s="1" t="s">
        <v>54</v>
      </c>
      <c r="BW213" s="1" t="s">
        <v>66</v>
      </c>
    </row>
    <row r="214" spans="1:75" ht="13">
      <c r="A214" s="1" t="s">
        <v>38</v>
      </c>
      <c r="AM214" s="1" t="s">
        <v>41</v>
      </c>
      <c r="AN214" s="1" t="s">
        <v>41</v>
      </c>
      <c r="AO214" s="1" t="s">
        <v>39</v>
      </c>
      <c r="AP214" s="1" t="s">
        <v>57</v>
      </c>
      <c r="AQ214" s="1" t="s">
        <v>39</v>
      </c>
      <c r="AR214" s="1" t="s">
        <v>42</v>
      </c>
      <c r="AS214" s="1">
        <v>2</v>
      </c>
      <c r="AT214" s="1">
        <v>1</v>
      </c>
      <c r="AU214" s="1">
        <v>1</v>
      </c>
      <c r="AV214" s="1">
        <v>3</v>
      </c>
      <c r="AW214" s="1">
        <v>3</v>
      </c>
      <c r="AX214" s="1">
        <v>4</v>
      </c>
      <c r="AY214" s="1">
        <v>4</v>
      </c>
      <c r="AZ214" s="1">
        <v>4</v>
      </c>
      <c r="BA214" s="1">
        <v>5</v>
      </c>
      <c r="BB214" s="1">
        <v>5</v>
      </c>
      <c r="BD214" s="1" t="s">
        <v>398</v>
      </c>
      <c r="BE214" s="1">
        <v>7</v>
      </c>
      <c r="BF214" s="2" t="s">
        <v>82</v>
      </c>
      <c r="BG214" s="1" t="s">
        <v>45</v>
      </c>
      <c r="BH214" s="1" t="s">
        <v>46</v>
      </c>
      <c r="BI214" s="1">
        <v>3</v>
      </c>
      <c r="BJ214" s="1" t="s">
        <v>62</v>
      </c>
      <c r="BK214" s="1" t="s">
        <v>79</v>
      </c>
      <c r="BL214" s="1" t="s">
        <v>94</v>
      </c>
      <c r="BM214" s="1" t="s">
        <v>86</v>
      </c>
      <c r="BN214" s="1" t="s">
        <v>399</v>
      </c>
      <c r="BO214" s="1" t="s">
        <v>88</v>
      </c>
      <c r="BP214" s="1" t="s">
        <v>400</v>
      </c>
      <c r="BT214" s="1" t="s">
        <v>184</v>
      </c>
      <c r="BU214" s="1" t="s">
        <v>53</v>
      </c>
      <c r="BV214" s="1" t="s">
        <v>54</v>
      </c>
      <c r="BW214" s="1" t="s">
        <v>72</v>
      </c>
    </row>
    <row r="215" spans="1:75" ht="13">
      <c r="A215" s="1" t="s">
        <v>38</v>
      </c>
      <c r="AM215" s="1" t="s">
        <v>39</v>
      </c>
      <c r="AN215" s="1" t="s">
        <v>67</v>
      </c>
      <c r="AO215" s="1" t="s">
        <v>41</v>
      </c>
      <c r="AP215" s="1" t="s">
        <v>67</v>
      </c>
      <c r="AQ215" s="1" t="s">
        <v>41</v>
      </c>
      <c r="AR215" s="1" t="s">
        <v>188</v>
      </c>
      <c r="AS215" s="1">
        <v>4</v>
      </c>
      <c r="AT215" s="1">
        <v>5</v>
      </c>
      <c r="AU215" s="1">
        <v>4</v>
      </c>
      <c r="AV215" s="1">
        <v>2</v>
      </c>
      <c r="AW215" s="1">
        <v>3</v>
      </c>
      <c r="AX215" s="1">
        <v>3</v>
      </c>
      <c r="AY215" s="1">
        <v>2</v>
      </c>
      <c r="AZ215" s="1">
        <v>1</v>
      </c>
      <c r="BA215" s="1">
        <v>1</v>
      </c>
      <c r="BB215" s="1">
        <v>1</v>
      </c>
      <c r="BD215" s="1" t="s">
        <v>401</v>
      </c>
      <c r="BE215" s="1">
        <v>8</v>
      </c>
      <c r="BF215" s="1" t="s">
        <v>91</v>
      </c>
      <c r="BG215" s="1" t="s">
        <v>92</v>
      </c>
      <c r="BH215" s="1" t="s">
        <v>46</v>
      </c>
      <c r="BI215" s="1">
        <v>4</v>
      </c>
      <c r="BJ215" s="1" t="s">
        <v>62</v>
      </c>
      <c r="BK215" s="1" t="s">
        <v>70</v>
      </c>
      <c r="BL215" s="1" t="s">
        <v>101</v>
      </c>
      <c r="BM215" s="1" t="s">
        <v>86</v>
      </c>
      <c r="BN215" s="1" t="s">
        <v>227</v>
      </c>
      <c r="BO215" s="1" t="s">
        <v>88</v>
      </c>
      <c r="BP215" s="1" t="s">
        <v>402</v>
      </c>
      <c r="BT215" s="1" t="s">
        <v>162</v>
      </c>
      <c r="BU215" s="1" t="s">
        <v>53</v>
      </c>
      <c r="BV215" s="1" t="s">
        <v>54</v>
      </c>
      <c r="BW215" s="1" t="s">
        <v>77</v>
      </c>
    </row>
    <row r="216" spans="1:75" ht="13">
      <c r="A216" s="1" t="s">
        <v>38</v>
      </c>
      <c r="AM216" s="1" t="s">
        <v>41</v>
      </c>
      <c r="AN216" s="1" t="s">
        <v>40</v>
      </c>
      <c r="AO216" s="1" t="s">
        <v>40</v>
      </c>
      <c r="AP216" s="1" t="s">
        <v>57</v>
      </c>
      <c r="AQ216" s="1" t="s">
        <v>41</v>
      </c>
      <c r="AR216" s="1" t="s">
        <v>117</v>
      </c>
      <c r="AS216" s="1">
        <v>4</v>
      </c>
      <c r="AT216" s="1">
        <v>5</v>
      </c>
      <c r="AU216" s="1">
        <v>5</v>
      </c>
      <c r="AV216" s="1">
        <v>4</v>
      </c>
      <c r="AW216" s="1">
        <v>2</v>
      </c>
      <c r="AX216" s="1">
        <v>3</v>
      </c>
      <c r="AY216" s="1">
        <v>1</v>
      </c>
      <c r="AZ216" s="1">
        <v>1</v>
      </c>
      <c r="BA216" s="1">
        <v>1</v>
      </c>
      <c r="BB216" s="1">
        <v>1</v>
      </c>
      <c r="BD216" s="1" t="s">
        <v>403</v>
      </c>
      <c r="BE216" s="1">
        <v>7</v>
      </c>
      <c r="BF216" s="1" t="s">
        <v>91</v>
      </c>
      <c r="BG216" s="1" t="s">
        <v>92</v>
      </c>
      <c r="BH216" s="1" t="s">
        <v>93</v>
      </c>
      <c r="BI216" s="1">
        <v>3</v>
      </c>
      <c r="BJ216" s="1" t="s">
        <v>62</v>
      </c>
      <c r="BK216" s="1" t="s">
        <v>79</v>
      </c>
      <c r="BL216" s="1" t="s">
        <v>214</v>
      </c>
      <c r="BM216" s="1" t="s">
        <v>172</v>
      </c>
      <c r="BN216" s="1" t="s">
        <v>112</v>
      </c>
      <c r="BO216" s="1" t="s">
        <v>207</v>
      </c>
      <c r="BP216" s="1" t="s">
        <v>404</v>
      </c>
      <c r="BQ216" s="1" t="s">
        <v>405</v>
      </c>
      <c r="BT216" s="1" t="s">
        <v>52</v>
      </c>
      <c r="BU216" s="1" t="s">
        <v>53</v>
      </c>
      <c r="BV216" s="1" t="s">
        <v>268</v>
      </c>
      <c r="BW216" s="1" t="s">
        <v>72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A2EA-1DC1-445F-847B-9AF1E3EABE78}">
  <dimension ref="A1:R498"/>
  <sheetViews>
    <sheetView topLeftCell="A471" zoomScaleNormal="84" workbookViewId="0">
      <selection activeCell="B483" sqref="B483:E498"/>
    </sheetView>
  </sheetViews>
  <sheetFormatPr baseColWidth="10" defaultColWidth="8.83203125" defaultRowHeight="13"/>
  <cols>
    <col min="1" max="1" width="75.33203125" bestFit="1" customWidth="1"/>
    <col min="2" max="2" width="52.83203125" customWidth="1"/>
    <col min="3" max="3" width="11.5" customWidth="1"/>
    <col min="4" max="4" width="11.83203125" customWidth="1"/>
    <col min="5" max="5" width="12.83203125" customWidth="1"/>
    <col min="6" max="6" width="22.83203125" bestFit="1" customWidth="1"/>
    <col min="7" max="7" width="14.5" customWidth="1"/>
    <col min="8" max="8" width="18.5" customWidth="1"/>
    <col min="9" max="9" width="11.33203125" customWidth="1"/>
    <col min="10" max="10" width="13.1640625" customWidth="1"/>
    <col min="11" max="11" width="36.83203125" customWidth="1"/>
    <col min="12" max="12" width="13.33203125" customWidth="1"/>
    <col min="13" max="13" width="13.1640625" customWidth="1"/>
    <col min="14" max="14" width="14.1640625" customWidth="1"/>
    <col min="15" max="16" width="11.6640625" bestFit="1" customWidth="1"/>
    <col min="17" max="17" width="11.83203125" bestFit="1" customWidth="1"/>
    <col min="18" max="18" width="12.33203125" bestFit="1" customWidth="1"/>
  </cols>
  <sheetData>
    <row r="1" spans="1:17">
      <c r="A1" s="191" t="s">
        <v>496</v>
      </c>
      <c r="B1" s="191"/>
      <c r="C1" s="191"/>
      <c r="D1" s="191"/>
      <c r="E1" s="191"/>
      <c r="F1" s="6"/>
    </row>
    <row r="2" spans="1:17">
      <c r="A2" s="194" t="s">
        <v>477</v>
      </c>
      <c r="B2" s="195"/>
      <c r="C2" s="195"/>
      <c r="D2" s="195"/>
      <c r="E2" s="195"/>
      <c r="F2" s="6"/>
    </row>
    <row r="3" spans="1:17" ht="12.75" customHeight="1">
      <c r="A3" s="190" t="s">
        <v>475</v>
      </c>
      <c r="B3" s="190"/>
      <c r="C3" s="187" t="s">
        <v>0</v>
      </c>
      <c r="D3" s="187"/>
      <c r="E3" s="187" t="s">
        <v>492</v>
      </c>
      <c r="F3" s="6"/>
      <c r="G3" s="190"/>
      <c r="H3" s="190"/>
      <c r="I3" s="187" t="s">
        <v>0</v>
      </c>
      <c r="J3" s="187"/>
      <c r="K3" s="187" t="s">
        <v>492</v>
      </c>
      <c r="M3" s="42" t="s">
        <v>475</v>
      </c>
      <c r="N3" s="188"/>
      <c r="O3" s="187" t="s">
        <v>495</v>
      </c>
      <c r="P3" s="187"/>
      <c r="Q3" s="187" t="s">
        <v>492</v>
      </c>
    </row>
    <row r="4" spans="1:17">
      <c r="A4" s="190"/>
      <c r="B4" s="190"/>
      <c r="C4" s="39" t="s">
        <v>56</v>
      </c>
      <c r="D4" s="39" t="s">
        <v>38</v>
      </c>
      <c r="E4" s="187"/>
      <c r="F4" s="6"/>
      <c r="G4" s="190"/>
      <c r="H4" s="190"/>
      <c r="I4" s="39" t="s">
        <v>56</v>
      </c>
      <c r="J4" s="39" t="s">
        <v>38</v>
      </c>
      <c r="K4" s="187"/>
      <c r="M4" s="42"/>
      <c r="N4" s="189"/>
      <c r="O4" s="39" t="s">
        <v>56</v>
      </c>
      <c r="P4" s="39" t="s">
        <v>38</v>
      </c>
      <c r="Q4" s="187"/>
    </row>
    <row r="5" spans="1:17">
      <c r="A5" s="187" t="s">
        <v>34</v>
      </c>
      <c r="B5" s="40" t="s">
        <v>211</v>
      </c>
      <c r="C5" s="41">
        <v>1</v>
      </c>
      <c r="D5" s="41">
        <v>1</v>
      </c>
      <c r="E5" s="41">
        <v>2</v>
      </c>
      <c r="F5" s="6"/>
      <c r="G5" s="187" t="s">
        <v>34</v>
      </c>
      <c r="H5" s="40" t="s">
        <v>211</v>
      </c>
      <c r="I5" s="41" t="str">
        <f>C5&amp;" ("&amp;ROUND(C5/C$12*100,1)&amp;"%)"</f>
        <v>1 (1%)</v>
      </c>
      <c r="J5" s="41" t="str">
        <f t="shared" ref="J5:K12" si="0">D5&amp;" ("&amp;ROUND(D5/D$12*100,1)&amp;"%)"</f>
        <v>1 (0,9%)</v>
      </c>
      <c r="K5" s="41" t="str">
        <f t="shared" si="0"/>
        <v>2 (0,9%)</v>
      </c>
      <c r="M5" s="187" t="s">
        <v>34</v>
      </c>
      <c r="N5" s="40" t="s">
        <v>211</v>
      </c>
      <c r="O5" s="48">
        <f>C5/C$12</f>
        <v>9.5238095238095247E-3</v>
      </c>
      <c r="P5" s="48">
        <f>D5/D$12</f>
        <v>9.0909090909090905E-3</v>
      </c>
      <c r="Q5" s="41">
        <v>2</v>
      </c>
    </row>
    <row r="6" spans="1:17" ht="13.5" customHeight="1">
      <c r="A6" s="187"/>
      <c r="B6" s="40" t="s">
        <v>162</v>
      </c>
      <c r="C6" s="41">
        <v>3</v>
      </c>
      <c r="D6" s="41">
        <v>3</v>
      </c>
      <c r="E6" s="41">
        <v>6</v>
      </c>
      <c r="F6" s="6"/>
      <c r="G6" s="187"/>
      <c r="H6" s="40" t="s">
        <v>162</v>
      </c>
      <c r="I6" s="41" t="str">
        <f t="shared" ref="I6:I12" si="1">C6&amp;" ("&amp;ROUND(C6/C$12*100,1)&amp;"%)"</f>
        <v>3 (2,9%)</v>
      </c>
      <c r="J6" s="41" t="str">
        <f t="shared" si="0"/>
        <v>3 (2,7%)</v>
      </c>
      <c r="K6" s="41" t="str">
        <f t="shared" si="0"/>
        <v>6 (2,8%)</v>
      </c>
      <c r="M6" s="187"/>
      <c r="N6" s="40" t="s">
        <v>162</v>
      </c>
      <c r="O6" s="48">
        <f t="shared" ref="O6:P12" si="2">C6/C$12</f>
        <v>2.8571428571428571E-2</v>
      </c>
      <c r="P6" s="48">
        <f t="shared" si="2"/>
        <v>2.7272727272727271E-2</v>
      </c>
      <c r="Q6" s="41">
        <v>6</v>
      </c>
    </row>
    <row r="7" spans="1:17">
      <c r="A7" s="187"/>
      <c r="B7" s="40" t="s">
        <v>52</v>
      </c>
      <c r="C7" s="41">
        <v>67</v>
      </c>
      <c r="D7" s="41">
        <v>60</v>
      </c>
      <c r="E7" s="41">
        <v>127</v>
      </c>
      <c r="F7" s="6"/>
      <c r="G7" s="187"/>
      <c r="H7" s="40" t="s">
        <v>52</v>
      </c>
      <c r="I7" s="41" t="str">
        <f t="shared" si="1"/>
        <v>67 (63,8%)</v>
      </c>
      <c r="J7" s="41" t="str">
        <f t="shared" si="0"/>
        <v>60 (54,5%)</v>
      </c>
      <c r="K7" s="41" t="str">
        <f t="shared" si="0"/>
        <v>127 (59,1%)</v>
      </c>
      <c r="M7" s="187"/>
      <c r="N7" s="40" t="s">
        <v>52</v>
      </c>
      <c r="O7" s="48">
        <f t="shared" si="2"/>
        <v>0.63809523809523805</v>
      </c>
      <c r="P7" s="48">
        <f t="shared" si="2"/>
        <v>0.54545454545454541</v>
      </c>
      <c r="Q7" s="41">
        <v>127</v>
      </c>
    </row>
    <row r="8" spans="1:17">
      <c r="A8" s="187"/>
      <c r="B8" s="40" t="s">
        <v>260</v>
      </c>
      <c r="C8" s="41">
        <v>16</v>
      </c>
      <c r="D8" s="41">
        <v>25</v>
      </c>
      <c r="E8" s="41">
        <v>41</v>
      </c>
      <c r="F8" s="6"/>
      <c r="G8" s="187"/>
      <c r="H8" s="40" t="s">
        <v>260</v>
      </c>
      <c r="I8" s="41" t="str">
        <f t="shared" si="1"/>
        <v>16 (15,2%)</v>
      </c>
      <c r="J8" s="41" t="str">
        <f t="shared" si="0"/>
        <v>25 (22,7%)</v>
      </c>
      <c r="K8" s="41" t="str">
        <f t="shared" si="0"/>
        <v>41 (19,1%)</v>
      </c>
      <c r="M8" s="187"/>
      <c r="N8" s="40" t="s">
        <v>260</v>
      </c>
      <c r="O8" s="48">
        <f t="shared" si="2"/>
        <v>0.15238095238095239</v>
      </c>
      <c r="P8" s="48">
        <f t="shared" si="2"/>
        <v>0.22727272727272727</v>
      </c>
      <c r="Q8" s="41">
        <v>41</v>
      </c>
    </row>
    <row r="9" spans="1:17">
      <c r="A9" s="187"/>
      <c r="B9" s="40" t="s">
        <v>184</v>
      </c>
      <c r="C9" s="41">
        <v>7</v>
      </c>
      <c r="D9" s="41">
        <v>14</v>
      </c>
      <c r="E9" s="41">
        <v>21</v>
      </c>
      <c r="F9" s="6"/>
      <c r="G9" s="187"/>
      <c r="H9" s="40" t="s">
        <v>184</v>
      </c>
      <c r="I9" s="41" t="str">
        <f t="shared" si="1"/>
        <v>7 (6,7%)</v>
      </c>
      <c r="J9" s="41" t="str">
        <f t="shared" si="0"/>
        <v>14 (12,7%)</v>
      </c>
      <c r="K9" s="41" t="str">
        <f t="shared" si="0"/>
        <v>21 (9,8%)</v>
      </c>
      <c r="M9" s="187"/>
      <c r="N9" s="40" t="s">
        <v>184</v>
      </c>
      <c r="O9" s="48">
        <f t="shared" si="2"/>
        <v>6.6666666666666666E-2</v>
      </c>
      <c r="P9" s="48">
        <f t="shared" si="2"/>
        <v>0.12727272727272726</v>
      </c>
      <c r="Q9" s="41">
        <v>21</v>
      </c>
    </row>
    <row r="10" spans="1:17">
      <c r="A10" s="187"/>
      <c r="B10" s="40" t="s">
        <v>154</v>
      </c>
      <c r="C10" s="41">
        <v>10</v>
      </c>
      <c r="D10" s="41">
        <v>5</v>
      </c>
      <c r="E10" s="41">
        <v>15</v>
      </c>
      <c r="F10" s="6"/>
      <c r="G10" s="187"/>
      <c r="H10" s="40" t="s">
        <v>154</v>
      </c>
      <c r="I10" s="41" t="str">
        <f t="shared" si="1"/>
        <v>10 (9,5%)</v>
      </c>
      <c r="J10" s="41" t="str">
        <f t="shared" si="0"/>
        <v>5 (4,5%)</v>
      </c>
      <c r="K10" s="41" t="str">
        <f t="shared" si="0"/>
        <v>15 (7%)</v>
      </c>
      <c r="M10" s="187"/>
      <c r="N10" s="40" t="s">
        <v>154</v>
      </c>
      <c r="O10" s="48">
        <f t="shared" si="2"/>
        <v>9.5238095238095233E-2</v>
      </c>
      <c r="P10" s="48">
        <f t="shared" si="2"/>
        <v>4.5454545454545456E-2</v>
      </c>
      <c r="Q10" s="41">
        <v>15</v>
      </c>
    </row>
    <row r="11" spans="1:17">
      <c r="A11" s="187"/>
      <c r="B11" s="40" t="s">
        <v>377</v>
      </c>
      <c r="C11" s="41">
        <v>1</v>
      </c>
      <c r="D11" s="41">
        <v>2</v>
      </c>
      <c r="E11" s="41">
        <v>3</v>
      </c>
      <c r="F11" s="6"/>
      <c r="G11" s="187"/>
      <c r="H11" s="40" t="s">
        <v>377</v>
      </c>
      <c r="I11" s="41" t="str">
        <f t="shared" si="1"/>
        <v>1 (1%)</v>
      </c>
      <c r="J11" s="41" t="str">
        <f t="shared" si="0"/>
        <v>2 (1,8%)</v>
      </c>
      <c r="K11" s="41" t="str">
        <f t="shared" si="0"/>
        <v>3 (1,4%)</v>
      </c>
      <c r="M11" s="187"/>
      <c r="N11" s="40" t="s">
        <v>377</v>
      </c>
      <c r="O11" s="48">
        <f t="shared" si="2"/>
        <v>9.5238095238095247E-3</v>
      </c>
      <c r="P11" s="48">
        <f t="shared" si="2"/>
        <v>1.8181818181818181E-2</v>
      </c>
      <c r="Q11" s="41">
        <v>3</v>
      </c>
    </row>
    <row r="12" spans="1:17">
      <c r="A12" s="190" t="s">
        <v>492</v>
      </c>
      <c r="B12" s="190"/>
      <c r="C12" s="41">
        <v>105</v>
      </c>
      <c r="D12" s="41">
        <v>110</v>
      </c>
      <c r="E12" s="41">
        <v>215</v>
      </c>
      <c r="F12" s="6"/>
      <c r="G12" s="190" t="s">
        <v>492</v>
      </c>
      <c r="H12" s="190"/>
      <c r="I12" s="41" t="str">
        <f t="shared" si="1"/>
        <v>105 (100%)</v>
      </c>
      <c r="J12" s="41" t="str">
        <f t="shared" si="0"/>
        <v>110 (100%)</v>
      </c>
      <c r="K12" s="41" t="str">
        <f t="shared" si="0"/>
        <v>215 (100%)</v>
      </c>
      <c r="M12" s="190" t="s">
        <v>492</v>
      </c>
      <c r="N12" s="190"/>
      <c r="O12" s="48">
        <f t="shared" si="2"/>
        <v>1</v>
      </c>
      <c r="P12" s="48">
        <f t="shared" si="2"/>
        <v>1</v>
      </c>
      <c r="Q12" s="41">
        <v>215</v>
      </c>
    </row>
    <row r="13" spans="1:17">
      <c r="A13" s="6"/>
      <c r="B13" s="6"/>
      <c r="C13" s="6"/>
      <c r="D13" s="6"/>
      <c r="E13" s="6"/>
      <c r="F13" s="6"/>
    </row>
    <row r="14" spans="1:17" ht="14" thickBot="1">
      <c r="A14" s="191" t="s">
        <v>479</v>
      </c>
      <c r="B14" s="191"/>
      <c r="C14" s="191"/>
      <c r="D14" s="191"/>
      <c r="E14" s="6"/>
      <c r="F14" s="6"/>
    </row>
    <row r="15" spans="1:17" ht="41" thickTop="1" thickBot="1">
      <c r="A15" s="217" t="s">
        <v>475</v>
      </c>
      <c r="B15" s="16" t="s">
        <v>480</v>
      </c>
      <c r="C15" s="17" t="s">
        <v>481</v>
      </c>
      <c r="D15" s="18" t="s">
        <v>482</v>
      </c>
      <c r="E15" s="6"/>
      <c r="F15" s="6"/>
    </row>
    <row r="16" spans="1:17" ht="13.5" customHeight="1" thickTop="1">
      <c r="A16" s="19" t="s">
        <v>483</v>
      </c>
      <c r="B16" s="20" t="s">
        <v>498</v>
      </c>
      <c r="C16" s="8">
        <v>6</v>
      </c>
      <c r="D16" s="21">
        <v>0.36123203235861834</v>
      </c>
      <c r="E16" s="6"/>
      <c r="F16" s="6"/>
    </row>
    <row r="17" spans="1:17">
      <c r="A17" s="22" t="s">
        <v>484</v>
      </c>
      <c r="B17" s="23">
        <v>6.6788974614181624</v>
      </c>
      <c r="C17" s="11">
        <v>6</v>
      </c>
      <c r="D17" s="24">
        <v>0.35156563537374913</v>
      </c>
      <c r="E17" s="6"/>
      <c r="F17" s="6"/>
    </row>
    <row r="18" spans="1:17" ht="36.75" customHeight="1" thickBot="1">
      <c r="A18" s="25" t="s">
        <v>485</v>
      </c>
      <c r="B18" s="13">
        <v>215</v>
      </c>
      <c r="C18" s="26"/>
      <c r="D18" s="27"/>
      <c r="E18" s="6"/>
      <c r="F18" s="6"/>
    </row>
    <row r="19" spans="1:17" ht="14" thickTop="1">
      <c r="A19" s="218" t="s">
        <v>497</v>
      </c>
      <c r="B19" s="218"/>
      <c r="C19" s="218"/>
      <c r="D19" s="218"/>
      <c r="E19" s="6"/>
      <c r="F19" s="6"/>
    </row>
    <row r="20" spans="1:17">
      <c r="A20" s="28"/>
      <c r="B20" s="28"/>
      <c r="C20" s="28"/>
      <c r="D20" s="28"/>
      <c r="E20" s="28"/>
      <c r="F20" s="28"/>
    </row>
    <row r="21" spans="1:17">
      <c r="A21" s="191" t="s">
        <v>476</v>
      </c>
      <c r="B21" s="191"/>
      <c r="C21" s="191"/>
      <c r="D21" s="191"/>
      <c r="E21" s="191"/>
      <c r="F21" s="28"/>
    </row>
    <row r="22" spans="1:17">
      <c r="A22" s="176" t="s">
        <v>477</v>
      </c>
      <c r="B22" s="177"/>
      <c r="C22" s="177"/>
      <c r="D22" s="177"/>
      <c r="E22" s="177"/>
      <c r="F22" s="28"/>
    </row>
    <row r="23" spans="1:17" ht="12.75" customHeight="1">
      <c r="A23" s="190" t="s">
        <v>475</v>
      </c>
      <c r="B23" s="190"/>
      <c r="C23" s="187" t="s">
        <v>0</v>
      </c>
      <c r="D23" s="187"/>
      <c r="E23" s="187" t="s">
        <v>492</v>
      </c>
      <c r="F23" s="28"/>
      <c r="G23" s="190" t="s">
        <v>475</v>
      </c>
      <c r="H23" s="190"/>
      <c r="I23" s="187" t="s">
        <v>0</v>
      </c>
      <c r="J23" s="187"/>
      <c r="K23" s="187" t="s">
        <v>492</v>
      </c>
      <c r="M23" s="42" t="s">
        <v>475</v>
      </c>
      <c r="N23" s="188"/>
      <c r="O23" s="187" t="s">
        <v>495</v>
      </c>
      <c r="P23" s="187"/>
      <c r="Q23" s="187" t="s">
        <v>492</v>
      </c>
    </row>
    <row r="24" spans="1:17">
      <c r="A24" s="190"/>
      <c r="B24" s="190"/>
      <c r="C24" s="39" t="s">
        <v>56</v>
      </c>
      <c r="D24" s="39" t="s">
        <v>38</v>
      </c>
      <c r="E24" s="187"/>
      <c r="F24" s="28"/>
      <c r="G24" s="190"/>
      <c r="H24" s="190"/>
      <c r="I24" s="39" t="s">
        <v>56</v>
      </c>
      <c r="J24" s="39" t="s">
        <v>38</v>
      </c>
      <c r="K24" s="187"/>
      <c r="M24" s="42"/>
      <c r="N24" s="189"/>
      <c r="O24" s="39" t="s">
        <v>56</v>
      </c>
      <c r="P24" s="39" t="s">
        <v>38</v>
      </c>
      <c r="Q24" s="187"/>
    </row>
    <row r="25" spans="1:17">
      <c r="A25" s="187" t="s">
        <v>35</v>
      </c>
      <c r="B25" s="40" t="s">
        <v>53</v>
      </c>
      <c r="C25" s="41">
        <v>69</v>
      </c>
      <c r="D25" s="41">
        <v>82</v>
      </c>
      <c r="E25" s="41">
        <v>151</v>
      </c>
      <c r="F25" s="28"/>
      <c r="G25" s="187" t="s">
        <v>35</v>
      </c>
      <c r="H25" s="40" t="s">
        <v>53</v>
      </c>
      <c r="I25" s="41" t="str">
        <f>C25&amp;" ("&amp;ROUND(C25/C$29*100,1)&amp;"%)"</f>
        <v>69 (65,7%)</v>
      </c>
      <c r="J25" s="41" t="str">
        <f t="shared" ref="J25:K29" si="3">D25&amp;" ("&amp;ROUND(D25/D$29*100,1)&amp;"%)"</f>
        <v>82 (74,5%)</v>
      </c>
      <c r="K25" s="41" t="str">
        <f t="shared" si="3"/>
        <v>151 (70,2%)</v>
      </c>
      <c r="M25" s="187" t="s">
        <v>35</v>
      </c>
      <c r="N25" s="40" t="s">
        <v>53</v>
      </c>
      <c r="O25" s="48">
        <f>C25/C$29</f>
        <v>0.65714285714285714</v>
      </c>
      <c r="P25" s="48">
        <f>D25/D$29</f>
        <v>0.74545454545454548</v>
      </c>
      <c r="Q25" s="41">
        <v>151</v>
      </c>
    </row>
    <row r="26" spans="1:17" ht="12.75" customHeight="1">
      <c r="A26" s="187"/>
      <c r="B26" s="40" t="s">
        <v>64</v>
      </c>
      <c r="C26" s="41">
        <v>34</v>
      </c>
      <c r="D26" s="41">
        <v>28</v>
      </c>
      <c r="E26" s="41">
        <v>62</v>
      </c>
      <c r="F26" s="28"/>
      <c r="G26" s="187"/>
      <c r="H26" s="40" t="s">
        <v>64</v>
      </c>
      <c r="I26" s="41" t="str">
        <f t="shared" ref="I26:I29" si="4">C26&amp;" ("&amp;ROUND(C26/C$29*100,1)&amp;"%)"</f>
        <v>34 (32,4%)</v>
      </c>
      <c r="J26" s="41" t="str">
        <f t="shared" si="3"/>
        <v>28 (25,5%)</v>
      </c>
      <c r="K26" s="41" t="str">
        <f t="shared" si="3"/>
        <v>62 (28,8%)</v>
      </c>
      <c r="M26" s="187"/>
      <c r="N26" s="40" t="s">
        <v>64</v>
      </c>
      <c r="O26" s="48">
        <f t="shared" ref="O26:P29" si="5">C26/C$29</f>
        <v>0.32380952380952382</v>
      </c>
      <c r="P26" s="48">
        <f t="shared" si="5"/>
        <v>0.25454545454545452</v>
      </c>
      <c r="Q26" s="41">
        <v>62</v>
      </c>
    </row>
    <row r="27" spans="1:17">
      <c r="A27" s="187"/>
      <c r="B27" s="40" t="s">
        <v>295</v>
      </c>
      <c r="C27" s="41">
        <v>1</v>
      </c>
      <c r="D27" s="41">
        <v>0</v>
      </c>
      <c r="E27" s="41">
        <v>1</v>
      </c>
      <c r="F27" s="28"/>
      <c r="G27" s="187"/>
      <c r="H27" s="40" t="s">
        <v>295</v>
      </c>
      <c r="I27" s="41" t="str">
        <f t="shared" si="4"/>
        <v>1 (1%)</v>
      </c>
      <c r="J27" s="41" t="str">
        <f t="shared" si="3"/>
        <v>0 (0%)</v>
      </c>
      <c r="K27" s="41" t="str">
        <f t="shared" si="3"/>
        <v>1 (0,5%)</v>
      </c>
      <c r="M27" s="187"/>
      <c r="N27" s="40" t="s">
        <v>295</v>
      </c>
      <c r="O27" s="48">
        <f t="shared" si="5"/>
        <v>9.5238095238095247E-3</v>
      </c>
      <c r="P27" s="48">
        <f t="shared" si="5"/>
        <v>0</v>
      </c>
      <c r="Q27" s="41">
        <v>1</v>
      </c>
    </row>
    <row r="28" spans="1:17">
      <c r="A28" s="187"/>
      <c r="B28" s="40" t="s">
        <v>212</v>
      </c>
      <c r="C28" s="41">
        <v>1</v>
      </c>
      <c r="D28" s="41">
        <v>0</v>
      </c>
      <c r="E28" s="41">
        <v>1</v>
      </c>
      <c r="F28" s="28"/>
      <c r="G28" s="187"/>
      <c r="H28" s="40" t="s">
        <v>212</v>
      </c>
      <c r="I28" s="41" t="str">
        <f t="shared" si="4"/>
        <v>1 (1%)</v>
      </c>
      <c r="J28" s="41" t="str">
        <f t="shared" si="3"/>
        <v>0 (0%)</v>
      </c>
      <c r="K28" s="41" t="str">
        <f t="shared" si="3"/>
        <v>1 (0,5%)</v>
      </c>
      <c r="M28" s="187"/>
      <c r="N28" s="40" t="s">
        <v>212</v>
      </c>
      <c r="O28" s="48">
        <f t="shared" si="5"/>
        <v>9.5238095238095247E-3</v>
      </c>
      <c r="P28" s="48">
        <f t="shared" si="5"/>
        <v>0</v>
      </c>
      <c r="Q28" s="41">
        <v>1</v>
      </c>
    </row>
    <row r="29" spans="1:17">
      <c r="A29" s="190" t="s">
        <v>492</v>
      </c>
      <c r="B29" s="190"/>
      <c r="C29" s="41">
        <v>105</v>
      </c>
      <c r="D29" s="41">
        <v>110</v>
      </c>
      <c r="E29" s="41">
        <v>215</v>
      </c>
      <c r="F29" s="28"/>
      <c r="G29" s="190" t="s">
        <v>492</v>
      </c>
      <c r="H29" s="190"/>
      <c r="I29" s="41" t="str">
        <f t="shared" si="4"/>
        <v>105 (100%)</v>
      </c>
      <c r="J29" s="41" t="str">
        <f t="shared" si="3"/>
        <v>110 (100%)</v>
      </c>
      <c r="K29" s="41" t="str">
        <f t="shared" si="3"/>
        <v>215 (100%)</v>
      </c>
      <c r="M29" s="190" t="s">
        <v>492</v>
      </c>
      <c r="N29" s="190"/>
      <c r="O29" s="48">
        <f t="shared" si="5"/>
        <v>1</v>
      </c>
      <c r="P29" s="48">
        <f t="shared" si="5"/>
        <v>1</v>
      </c>
      <c r="Q29" s="41">
        <v>215</v>
      </c>
    </row>
    <row r="30" spans="1:17">
      <c r="A30" s="28"/>
      <c r="B30" s="28"/>
      <c r="C30" s="28"/>
      <c r="D30" s="28"/>
      <c r="E30" s="28"/>
      <c r="F30" s="28"/>
    </row>
    <row r="31" spans="1:17" ht="14" thickBot="1">
      <c r="A31" s="191" t="s">
        <v>479</v>
      </c>
      <c r="B31" s="191"/>
      <c r="C31" s="191"/>
      <c r="D31" s="191"/>
      <c r="E31" s="28"/>
      <c r="F31" s="28"/>
    </row>
    <row r="32" spans="1:17" ht="41" thickTop="1" thickBot="1">
      <c r="A32" s="219" t="s">
        <v>475</v>
      </c>
      <c r="B32" s="33" t="s">
        <v>480</v>
      </c>
      <c r="C32" s="34" t="s">
        <v>481</v>
      </c>
      <c r="D32" s="35" t="s">
        <v>482</v>
      </c>
      <c r="E32" s="28"/>
      <c r="F32" s="28"/>
    </row>
    <row r="33" spans="1:17" ht="27" thickTop="1">
      <c r="A33" s="36" t="s">
        <v>483</v>
      </c>
      <c r="B33" s="20" t="s">
        <v>489</v>
      </c>
      <c r="C33" s="8">
        <v>3</v>
      </c>
      <c r="D33" s="21">
        <v>0.30983985893046356</v>
      </c>
      <c r="E33" s="28"/>
      <c r="F33" s="28"/>
      <c r="G33" s="236" t="s">
        <v>584</v>
      </c>
    </row>
    <row r="34" spans="1:17">
      <c r="A34" s="37" t="s">
        <v>484</v>
      </c>
      <c r="B34" s="23">
        <v>4.3584460532547116</v>
      </c>
      <c r="C34" s="11">
        <v>3</v>
      </c>
      <c r="D34" s="24">
        <v>0.22526947031040481</v>
      </c>
      <c r="E34" s="28"/>
      <c r="F34" s="28"/>
      <c r="G34" s="237" t="s">
        <v>585</v>
      </c>
    </row>
    <row r="35" spans="1:17" ht="14" thickBot="1">
      <c r="A35" s="38" t="s">
        <v>485</v>
      </c>
      <c r="B35" s="13">
        <v>215</v>
      </c>
      <c r="C35" s="26"/>
      <c r="D35" s="27"/>
      <c r="E35" s="28"/>
      <c r="F35" s="28"/>
    </row>
    <row r="36" spans="1:17" ht="24" customHeight="1" thickTop="1">
      <c r="A36" s="220" t="s">
        <v>486</v>
      </c>
      <c r="B36" s="220"/>
      <c r="C36" s="220"/>
      <c r="D36" s="220"/>
      <c r="E36" s="28"/>
      <c r="F36" s="28"/>
    </row>
    <row r="37" spans="1:17">
      <c r="A37" s="28"/>
      <c r="B37" s="28"/>
      <c r="C37" s="28"/>
      <c r="D37" s="28"/>
      <c r="E37" s="28"/>
      <c r="F37" s="28"/>
    </row>
    <row r="38" spans="1:17">
      <c r="A38" s="191" t="s">
        <v>476</v>
      </c>
      <c r="B38" s="191"/>
      <c r="C38" s="191"/>
      <c r="D38" s="191"/>
      <c r="E38" s="191"/>
      <c r="F38" s="28"/>
    </row>
    <row r="39" spans="1:17">
      <c r="A39" s="176" t="s">
        <v>477</v>
      </c>
      <c r="B39" s="177"/>
      <c r="C39" s="177"/>
      <c r="D39" s="177"/>
      <c r="E39" s="177"/>
      <c r="F39" s="28"/>
    </row>
    <row r="40" spans="1:17" ht="12.75" customHeight="1">
      <c r="A40" s="190" t="s">
        <v>475</v>
      </c>
      <c r="B40" s="190"/>
      <c r="C40" s="187" t="s">
        <v>0</v>
      </c>
      <c r="D40" s="187"/>
      <c r="E40" s="187" t="s">
        <v>492</v>
      </c>
      <c r="F40" s="28"/>
      <c r="G40" s="190" t="s">
        <v>475</v>
      </c>
      <c r="H40" s="190"/>
      <c r="I40" s="187" t="s">
        <v>0</v>
      </c>
      <c r="J40" s="187"/>
      <c r="K40" s="187" t="s">
        <v>492</v>
      </c>
      <c r="M40" s="42" t="s">
        <v>475</v>
      </c>
      <c r="N40" s="188"/>
      <c r="O40" s="187" t="s">
        <v>495</v>
      </c>
      <c r="P40" s="187"/>
      <c r="Q40" s="187" t="s">
        <v>492</v>
      </c>
    </row>
    <row r="41" spans="1:17">
      <c r="A41" s="190"/>
      <c r="B41" s="190"/>
      <c r="C41" s="39" t="s">
        <v>56</v>
      </c>
      <c r="D41" s="39" t="s">
        <v>38</v>
      </c>
      <c r="E41" s="187"/>
      <c r="F41" s="28"/>
      <c r="G41" s="190"/>
      <c r="H41" s="190"/>
      <c r="I41" s="39" t="s">
        <v>56</v>
      </c>
      <c r="J41" s="39" t="s">
        <v>38</v>
      </c>
      <c r="K41" s="187"/>
      <c r="M41" s="42"/>
      <c r="N41" s="189"/>
      <c r="O41" s="39" t="s">
        <v>56</v>
      </c>
      <c r="P41" s="39" t="s">
        <v>38</v>
      </c>
      <c r="Q41" s="187"/>
    </row>
    <row r="42" spans="1:17">
      <c r="A42" s="187" t="s">
        <v>36</v>
      </c>
      <c r="B42" s="40" t="s">
        <v>163</v>
      </c>
      <c r="C42" s="41">
        <v>4</v>
      </c>
      <c r="D42" s="41">
        <v>1</v>
      </c>
      <c r="E42" s="41">
        <v>5</v>
      </c>
      <c r="F42" s="28"/>
      <c r="G42" s="187" t="s">
        <v>36</v>
      </c>
      <c r="H42" s="40" t="s">
        <v>163</v>
      </c>
      <c r="I42" s="41" t="str">
        <f>C42&amp;" ("&amp;ROUND(C42/C$47*100,1)&amp;"%)"</f>
        <v>4 (3,8%)</v>
      </c>
      <c r="J42" s="41" t="str">
        <f t="shared" ref="J42:K47" si="6">D42&amp;" ("&amp;ROUND(D42/D$47*100,1)&amp;"%)"</f>
        <v>1 (0,9%)</v>
      </c>
      <c r="K42" s="41" t="str">
        <f t="shared" si="6"/>
        <v>5 (2,3%)</v>
      </c>
      <c r="M42" s="187" t="s">
        <v>36</v>
      </c>
      <c r="N42" s="40" t="s">
        <v>163</v>
      </c>
      <c r="O42" s="48">
        <f>C42/C$47</f>
        <v>3.8095238095238099E-2</v>
      </c>
      <c r="P42" s="48">
        <f t="shared" ref="P42:Q47" si="7">D42/D$47</f>
        <v>9.0909090909090905E-3</v>
      </c>
      <c r="Q42" s="48">
        <f t="shared" si="7"/>
        <v>2.3255813953488372E-2</v>
      </c>
    </row>
    <row r="43" spans="1:17" ht="26">
      <c r="A43" s="187"/>
      <c r="B43" s="40" t="s">
        <v>54</v>
      </c>
      <c r="C43" s="41">
        <v>39</v>
      </c>
      <c r="D43" s="41">
        <v>36</v>
      </c>
      <c r="E43" s="41">
        <v>75</v>
      </c>
      <c r="F43" s="28"/>
      <c r="G43" s="187"/>
      <c r="H43" s="40" t="s">
        <v>54</v>
      </c>
      <c r="I43" s="41" t="str">
        <f t="shared" ref="I43:I47" si="8">C43&amp;" ("&amp;ROUND(C43/C$47*100,1)&amp;"%)"</f>
        <v>39 (37,1%)</v>
      </c>
      <c r="J43" s="41" t="str">
        <f t="shared" si="6"/>
        <v>36 (32,7%)</v>
      </c>
      <c r="K43" s="41" t="str">
        <f t="shared" si="6"/>
        <v>75 (34,9%)</v>
      </c>
      <c r="M43" s="187"/>
      <c r="N43" s="40" t="s">
        <v>54</v>
      </c>
      <c r="O43" s="48">
        <f t="shared" ref="O43:O47" si="9">C43/C$47</f>
        <v>0.37142857142857144</v>
      </c>
      <c r="P43" s="48">
        <f t="shared" si="7"/>
        <v>0.32727272727272727</v>
      </c>
      <c r="Q43" s="48">
        <f t="shared" si="7"/>
        <v>0.34883720930232559</v>
      </c>
    </row>
    <row r="44" spans="1:17" ht="26">
      <c r="A44" s="187"/>
      <c r="B44" s="40" t="s">
        <v>252</v>
      </c>
      <c r="C44" s="41">
        <v>5</v>
      </c>
      <c r="D44" s="41">
        <v>2</v>
      </c>
      <c r="E44" s="41">
        <v>7</v>
      </c>
      <c r="F44" s="28"/>
      <c r="G44" s="187"/>
      <c r="H44" s="40" t="s">
        <v>252</v>
      </c>
      <c r="I44" s="41" t="str">
        <f t="shared" si="8"/>
        <v>5 (4,8%)</v>
      </c>
      <c r="J44" s="41" t="str">
        <f t="shared" si="6"/>
        <v>2 (1,8%)</v>
      </c>
      <c r="K44" s="41" t="str">
        <f t="shared" si="6"/>
        <v>7 (3,3%)</v>
      </c>
      <c r="M44" s="187"/>
      <c r="N44" s="40" t="s">
        <v>252</v>
      </c>
      <c r="O44" s="48">
        <f t="shared" si="9"/>
        <v>4.7619047619047616E-2</v>
      </c>
      <c r="P44" s="48">
        <f t="shared" si="7"/>
        <v>1.8181818181818181E-2</v>
      </c>
      <c r="Q44" s="48">
        <f t="shared" si="7"/>
        <v>3.255813953488372E-2</v>
      </c>
    </row>
    <row r="45" spans="1:17">
      <c r="A45" s="187"/>
      <c r="B45" s="40" t="s">
        <v>268</v>
      </c>
      <c r="C45" s="41">
        <v>2</v>
      </c>
      <c r="D45" s="41">
        <v>11</v>
      </c>
      <c r="E45" s="41">
        <v>13</v>
      </c>
      <c r="F45" s="28"/>
      <c r="G45" s="187"/>
      <c r="H45" s="40" t="s">
        <v>268</v>
      </c>
      <c r="I45" s="41" t="str">
        <f t="shared" si="8"/>
        <v>2 (1,9%)</v>
      </c>
      <c r="J45" s="41" t="str">
        <f t="shared" si="6"/>
        <v>11 (10%)</v>
      </c>
      <c r="K45" s="41" t="str">
        <f t="shared" si="6"/>
        <v>13 (6%)</v>
      </c>
      <c r="M45" s="187"/>
      <c r="N45" s="40" t="s">
        <v>268</v>
      </c>
      <c r="O45" s="48">
        <f t="shared" si="9"/>
        <v>1.9047619047619049E-2</v>
      </c>
      <c r="P45" s="48">
        <f t="shared" si="7"/>
        <v>0.1</v>
      </c>
      <c r="Q45" s="48">
        <f t="shared" si="7"/>
        <v>6.0465116279069767E-2</v>
      </c>
    </row>
    <row r="46" spans="1:17">
      <c r="A46" s="187"/>
      <c r="B46" s="40" t="s">
        <v>65</v>
      </c>
      <c r="C46" s="41">
        <v>55</v>
      </c>
      <c r="D46" s="41">
        <v>60</v>
      </c>
      <c r="E46" s="41">
        <v>115</v>
      </c>
      <c r="F46" s="28"/>
      <c r="G46" s="187"/>
      <c r="H46" s="40" t="s">
        <v>65</v>
      </c>
      <c r="I46" s="41" t="str">
        <f t="shared" si="8"/>
        <v>55 (52,4%)</v>
      </c>
      <c r="J46" s="41" t="str">
        <f t="shared" si="6"/>
        <v>60 (54,5%)</v>
      </c>
      <c r="K46" s="41" t="str">
        <f t="shared" si="6"/>
        <v>115 (53,5%)</v>
      </c>
      <c r="M46" s="187"/>
      <c r="N46" s="40" t="s">
        <v>65</v>
      </c>
      <c r="O46" s="48">
        <f t="shared" si="9"/>
        <v>0.52380952380952384</v>
      </c>
      <c r="P46" s="48">
        <f t="shared" si="7"/>
        <v>0.54545454545454541</v>
      </c>
      <c r="Q46" s="48">
        <f t="shared" si="7"/>
        <v>0.53488372093023251</v>
      </c>
    </row>
    <row r="47" spans="1:17">
      <c r="A47" s="190" t="s">
        <v>492</v>
      </c>
      <c r="B47" s="190"/>
      <c r="C47" s="41">
        <v>105</v>
      </c>
      <c r="D47" s="41">
        <v>110</v>
      </c>
      <c r="E47" s="41">
        <v>215</v>
      </c>
      <c r="F47" s="28"/>
      <c r="G47" s="190" t="s">
        <v>492</v>
      </c>
      <c r="H47" s="190"/>
      <c r="I47" s="41" t="str">
        <f t="shared" si="8"/>
        <v>105 (100%)</v>
      </c>
      <c r="J47" s="41" t="str">
        <f t="shared" si="6"/>
        <v>110 (100%)</v>
      </c>
      <c r="K47" s="41" t="str">
        <f t="shared" si="6"/>
        <v>215 (100%)</v>
      </c>
      <c r="M47" s="190" t="s">
        <v>492</v>
      </c>
      <c r="N47" s="190"/>
      <c r="O47" s="48">
        <f t="shared" si="9"/>
        <v>1</v>
      </c>
      <c r="P47" s="48">
        <f t="shared" si="7"/>
        <v>1</v>
      </c>
      <c r="Q47" s="48">
        <f t="shared" si="7"/>
        <v>1</v>
      </c>
    </row>
    <row r="48" spans="1:17">
      <c r="A48" s="28"/>
      <c r="B48" s="28"/>
      <c r="C48" s="28"/>
      <c r="D48" s="28"/>
      <c r="E48" s="28"/>
      <c r="F48" s="28"/>
    </row>
    <row r="49" spans="1:17" ht="14" thickBot="1">
      <c r="A49" s="191" t="s">
        <v>479</v>
      </c>
      <c r="B49" s="191"/>
      <c r="C49" s="191"/>
      <c r="D49" s="191"/>
      <c r="E49" s="28"/>
      <c r="F49" s="28"/>
    </row>
    <row r="50" spans="1:17" ht="41" thickTop="1" thickBot="1">
      <c r="A50" s="219" t="s">
        <v>475</v>
      </c>
      <c r="B50" s="33" t="s">
        <v>480</v>
      </c>
      <c r="C50" s="34" t="s">
        <v>481</v>
      </c>
      <c r="D50" s="35" t="s">
        <v>482</v>
      </c>
      <c r="E50" s="28"/>
      <c r="F50" s="28"/>
    </row>
    <row r="51" spans="1:17" ht="27" thickTop="1">
      <c r="A51" s="36" t="s">
        <v>483</v>
      </c>
      <c r="B51" s="20" t="s">
        <v>490</v>
      </c>
      <c r="C51" s="8">
        <v>4</v>
      </c>
      <c r="D51" s="21">
        <v>4.8876065904751749E-2</v>
      </c>
      <c r="E51" s="28"/>
      <c r="F51" s="28"/>
    </row>
    <row r="52" spans="1:17">
      <c r="A52" s="37" t="s">
        <v>484</v>
      </c>
      <c r="B52" s="23">
        <v>10.336364296894155</v>
      </c>
      <c r="C52" s="11">
        <v>4</v>
      </c>
      <c r="D52" s="24">
        <v>3.5127254040304402E-2</v>
      </c>
      <c r="E52" s="28"/>
      <c r="F52" s="28"/>
    </row>
    <row r="53" spans="1:17" ht="14" thickBot="1">
      <c r="A53" s="38" t="s">
        <v>485</v>
      </c>
      <c r="B53" s="13">
        <v>215</v>
      </c>
      <c r="C53" s="26"/>
      <c r="D53" s="27"/>
      <c r="E53" s="28"/>
      <c r="F53" s="28"/>
    </row>
    <row r="54" spans="1:17" ht="19.5" customHeight="1" thickTop="1">
      <c r="A54" s="220" t="s">
        <v>487</v>
      </c>
      <c r="B54" s="220"/>
      <c r="C54" s="220"/>
      <c r="D54" s="220"/>
      <c r="E54" s="28"/>
      <c r="F54" s="28"/>
    </row>
    <row r="55" spans="1:17">
      <c r="A55" s="28"/>
      <c r="B55" s="28"/>
      <c r="C55" s="28"/>
      <c r="D55" s="28"/>
      <c r="E55" s="28"/>
      <c r="F55" s="28"/>
    </row>
    <row r="56" spans="1:17">
      <c r="A56" s="191" t="s">
        <v>476</v>
      </c>
      <c r="B56" s="191"/>
      <c r="C56" s="191"/>
      <c r="D56" s="191"/>
      <c r="E56" s="191"/>
      <c r="F56" s="28"/>
    </row>
    <row r="57" spans="1:17">
      <c r="A57" s="176" t="s">
        <v>477</v>
      </c>
      <c r="B57" s="177"/>
      <c r="C57" s="177"/>
      <c r="D57" s="177"/>
      <c r="E57" s="177"/>
      <c r="F57" s="28"/>
    </row>
    <row r="58" spans="1:17">
      <c r="A58" s="190" t="s">
        <v>475</v>
      </c>
      <c r="B58" s="190"/>
      <c r="C58" s="187" t="s">
        <v>0</v>
      </c>
      <c r="D58" s="187"/>
      <c r="E58" s="187" t="s">
        <v>492</v>
      </c>
      <c r="F58" s="28"/>
      <c r="G58" s="190" t="s">
        <v>475</v>
      </c>
      <c r="H58" s="190"/>
      <c r="I58" s="187" t="s">
        <v>0</v>
      </c>
      <c r="J58" s="187"/>
      <c r="K58" s="187" t="s">
        <v>492</v>
      </c>
      <c r="M58" s="42" t="s">
        <v>475</v>
      </c>
      <c r="N58" s="188"/>
      <c r="O58" s="187" t="s">
        <v>495</v>
      </c>
      <c r="P58" s="187"/>
      <c r="Q58" s="187" t="s">
        <v>492</v>
      </c>
    </row>
    <row r="59" spans="1:17">
      <c r="A59" s="190"/>
      <c r="B59" s="190"/>
      <c r="C59" s="39" t="s">
        <v>56</v>
      </c>
      <c r="D59" s="39" t="s">
        <v>38</v>
      </c>
      <c r="E59" s="187"/>
      <c r="F59" s="28"/>
      <c r="G59" s="190"/>
      <c r="H59" s="190"/>
      <c r="I59" s="39" t="s">
        <v>56</v>
      </c>
      <c r="J59" s="39" t="s">
        <v>38</v>
      </c>
      <c r="K59" s="187"/>
      <c r="M59" s="42"/>
      <c r="N59" s="189"/>
      <c r="O59" s="39" t="s">
        <v>56</v>
      </c>
      <c r="P59" s="39" t="s">
        <v>38</v>
      </c>
      <c r="Q59" s="187"/>
    </row>
    <row r="60" spans="1:17">
      <c r="A60" s="187" t="s">
        <v>37</v>
      </c>
      <c r="B60" s="40" t="s">
        <v>55</v>
      </c>
      <c r="C60" s="41">
        <v>27</v>
      </c>
      <c r="D60" s="41">
        <v>16</v>
      </c>
      <c r="E60" s="41">
        <v>43</v>
      </c>
      <c r="F60" s="28"/>
      <c r="G60" s="187" t="s">
        <v>37</v>
      </c>
      <c r="H60" s="40" t="s">
        <v>55</v>
      </c>
      <c r="I60" s="41" t="str">
        <f t="shared" ref="I60:I66" si="10">C60&amp;" ("&amp;ROUND(C60/C$47*100,1)&amp;"%)"</f>
        <v>27 (25,7%)</v>
      </c>
      <c r="J60" s="41" t="str">
        <f t="shared" ref="J60:J66" si="11">D60&amp;" ("&amp;ROUND(D60/D$47*100,1)&amp;"%)"</f>
        <v>16 (14,5%)</v>
      </c>
      <c r="K60" s="41" t="str">
        <f t="shared" ref="K60:K66" si="12">E60&amp;" ("&amp;ROUND(E60/E$47*100,1)&amp;"%)"</f>
        <v>43 (20%)</v>
      </c>
      <c r="M60" s="187" t="s">
        <v>37</v>
      </c>
      <c r="N60" s="40" t="s">
        <v>55</v>
      </c>
      <c r="O60" s="48">
        <f>C60/C$66</f>
        <v>0.25714285714285712</v>
      </c>
      <c r="P60" s="48">
        <f>D60/D$66</f>
        <v>0.14545454545454545</v>
      </c>
      <c r="Q60" s="41">
        <v>43</v>
      </c>
    </row>
    <row r="61" spans="1:17">
      <c r="A61" s="187"/>
      <c r="B61" s="40" t="s">
        <v>77</v>
      </c>
      <c r="C61" s="41">
        <v>21</v>
      </c>
      <c r="D61" s="41">
        <v>26</v>
      </c>
      <c r="E61" s="41">
        <v>47</v>
      </c>
      <c r="F61" s="28"/>
      <c r="G61" s="187"/>
      <c r="H61" s="40" t="s">
        <v>77</v>
      </c>
      <c r="I61" s="41" t="str">
        <f t="shared" si="10"/>
        <v>21 (20%)</v>
      </c>
      <c r="J61" s="41" t="str">
        <f t="shared" si="11"/>
        <v>26 (23,6%)</v>
      </c>
      <c r="K61" s="41" t="str">
        <f t="shared" si="12"/>
        <v>47 (21,9%)</v>
      </c>
      <c r="M61" s="187"/>
      <c r="N61" s="40" t="s">
        <v>77</v>
      </c>
      <c r="O61" s="48">
        <f t="shared" ref="O61:P65" si="13">C61/C$66</f>
        <v>0.2</v>
      </c>
      <c r="P61" s="48">
        <f t="shared" si="13"/>
        <v>0.23636363636363636</v>
      </c>
      <c r="Q61" s="41">
        <v>47</v>
      </c>
    </row>
    <row r="62" spans="1:17" ht="13.5" customHeight="1">
      <c r="A62" s="187"/>
      <c r="B62" s="40" t="s">
        <v>450</v>
      </c>
      <c r="C62" s="41">
        <v>0</v>
      </c>
      <c r="D62" s="41">
        <v>1</v>
      </c>
      <c r="E62" s="41">
        <v>1</v>
      </c>
      <c r="F62" s="28"/>
      <c r="G62" s="187"/>
      <c r="H62" s="40" t="s">
        <v>450</v>
      </c>
      <c r="I62" s="41" t="str">
        <f t="shared" si="10"/>
        <v>0 (0%)</v>
      </c>
      <c r="J62" s="41" t="str">
        <f t="shared" si="11"/>
        <v>1 (0,9%)</v>
      </c>
      <c r="K62" s="41" t="str">
        <f t="shared" si="12"/>
        <v>1 (0,5%)</v>
      </c>
      <c r="M62" s="187"/>
      <c r="N62" s="40" t="s">
        <v>450</v>
      </c>
      <c r="O62" s="48">
        <f t="shared" si="13"/>
        <v>0</v>
      </c>
      <c r="P62" s="48">
        <f t="shared" si="13"/>
        <v>9.0909090909090905E-3</v>
      </c>
      <c r="Q62" s="41">
        <v>1</v>
      </c>
    </row>
    <row r="63" spans="1:17">
      <c r="A63" s="187"/>
      <c r="B63" s="40" t="s">
        <v>72</v>
      </c>
      <c r="C63" s="41">
        <v>9</v>
      </c>
      <c r="D63" s="41">
        <v>17</v>
      </c>
      <c r="E63" s="41">
        <v>26</v>
      </c>
      <c r="F63" s="28"/>
      <c r="G63" s="187"/>
      <c r="H63" s="40" t="s">
        <v>72</v>
      </c>
      <c r="I63" s="41" t="str">
        <f t="shared" si="10"/>
        <v>9 (8,6%)</v>
      </c>
      <c r="J63" s="41" t="str">
        <f t="shared" si="11"/>
        <v>17 (15,5%)</v>
      </c>
      <c r="K63" s="41" t="str">
        <f t="shared" si="12"/>
        <v>26 (12,1%)</v>
      </c>
      <c r="M63" s="187"/>
      <c r="N63" s="40" t="s">
        <v>72</v>
      </c>
      <c r="O63" s="48">
        <f t="shared" si="13"/>
        <v>8.5714285714285715E-2</v>
      </c>
      <c r="P63" s="48">
        <f t="shared" si="13"/>
        <v>0.15454545454545454</v>
      </c>
      <c r="Q63" s="41">
        <v>26</v>
      </c>
    </row>
    <row r="64" spans="1:17">
      <c r="A64" s="187"/>
      <c r="B64" s="40" t="s">
        <v>66</v>
      </c>
      <c r="C64" s="41">
        <v>46</v>
      </c>
      <c r="D64" s="41">
        <v>48</v>
      </c>
      <c r="E64" s="41">
        <v>94</v>
      </c>
      <c r="F64" s="28"/>
      <c r="G64" s="187"/>
      <c r="H64" s="40" t="s">
        <v>66</v>
      </c>
      <c r="I64" s="41" t="str">
        <f t="shared" si="10"/>
        <v>46 (43,8%)</v>
      </c>
      <c r="J64" s="41" t="str">
        <f t="shared" si="11"/>
        <v>48 (43,6%)</v>
      </c>
      <c r="K64" s="41" t="str">
        <f t="shared" si="12"/>
        <v>94 (43,7%)</v>
      </c>
      <c r="M64" s="187"/>
      <c r="N64" s="40" t="s">
        <v>66</v>
      </c>
      <c r="O64" s="48">
        <f t="shared" si="13"/>
        <v>0.43809523809523809</v>
      </c>
      <c r="P64" s="48">
        <f t="shared" si="13"/>
        <v>0.43636363636363634</v>
      </c>
      <c r="Q64" s="41">
        <v>94</v>
      </c>
    </row>
    <row r="65" spans="1:17">
      <c r="A65" s="187"/>
      <c r="B65" s="40" t="s">
        <v>243</v>
      </c>
      <c r="C65" s="41">
        <v>2</v>
      </c>
      <c r="D65" s="41">
        <v>2</v>
      </c>
      <c r="E65" s="41">
        <v>4</v>
      </c>
      <c r="F65" s="28"/>
      <c r="G65" s="187"/>
      <c r="H65" s="40" t="s">
        <v>243</v>
      </c>
      <c r="I65" s="41" t="str">
        <f t="shared" si="10"/>
        <v>2 (1,9%)</v>
      </c>
      <c r="J65" s="41" t="str">
        <f t="shared" si="11"/>
        <v>2 (1,8%)</v>
      </c>
      <c r="K65" s="41" t="str">
        <f t="shared" si="12"/>
        <v>4 (1,9%)</v>
      </c>
      <c r="M65" s="187"/>
      <c r="N65" s="40" t="s">
        <v>243</v>
      </c>
      <c r="O65" s="48">
        <f t="shared" si="13"/>
        <v>1.9047619047619049E-2</v>
      </c>
      <c r="P65" s="48">
        <f t="shared" si="13"/>
        <v>1.8181818181818181E-2</v>
      </c>
      <c r="Q65" s="41">
        <v>4</v>
      </c>
    </row>
    <row r="66" spans="1:17">
      <c r="A66" s="190" t="s">
        <v>492</v>
      </c>
      <c r="B66" s="190"/>
      <c r="C66" s="41">
        <v>105</v>
      </c>
      <c r="D66" s="41">
        <v>110</v>
      </c>
      <c r="E66" s="41">
        <v>215</v>
      </c>
      <c r="F66" s="28"/>
      <c r="G66" s="190" t="s">
        <v>492</v>
      </c>
      <c r="H66" s="190"/>
      <c r="I66" s="41" t="str">
        <f t="shared" si="10"/>
        <v>105 (100%)</v>
      </c>
      <c r="J66" s="41" t="str">
        <f t="shared" si="11"/>
        <v>110 (100%)</v>
      </c>
      <c r="K66" s="41" t="str">
        <f t="shared" si="12"/>
        <v>215 (100%)</v>
      </c>
      <c r="M66" s="190" t="s">
        <v>492</v>
      </c>
      <c r="N66" s="190"/>
      <c r="O66" s="41">
        <v>105</v>
      </c>
      <c r="P66" s="41">
        <v>110</v>
      </c>
      <c r="Q66" s="41">
        <v>215</v>
      </c>
    </row>
    <row r="67" spans="1:17">
      <c r="A67" s="28"/>
      <c r="B67" s="28"/>
      <c r="C67" s="28"/>
      <c r="D67" s="28"/>
      <c r="E67" s="28"/>
      <c r="F67" s="28"/>
    </row>
    <row r="68" spans="1:17" ht="14" thickBot="1">
      <c r="A68" s="191" t="s">
        <v>479</v>
      </c>
      <c r="B68" s="191"/>
      <c r="C68" s="191"/>
      <c r="D68" s="191"/>
      <c r="E68" s="28"/>
      <c r="F68" s="28"/>
    </row>
    <row r="69" spans="1:17" ht="41" thickTop="1" thickBot="1">
      <c r="A69" s="219" t="s">
        <v>475</v>
      </c>
      <c r="B69" s="33" t="s">
        <v>480</v>
      </c>
      <c r="C69" s="34" t="s">
        <v>481</v>
      </c>
      <c r="D69" s="35" t="s">
        <v>482</v>
      </c>
      <c r="E69" s="28"/>
      <c r="F69" s="28"/>
    </row>
    <row r="70" spans="1:17" ht="27" thickTop="1">
      <c r="A70" s="36" t="s">
        <v>483</v>
      </c>
      <c r="B70" s="20" t="s">
        <v>491</v>
      </c>
      <c r="C70" s="8">
        <v>5</v>
      </c>
      <c r="D70" s="21">
        <v>0.24092014516784252</v>
      </c>
      <c r="E70" s="28"/>
      <c r="F70" s="28"/>
    </row>
    <row r="71" spans="1:17">
      <c r="A71" s="37" t="s">
        <v>484</v>
      </c>
      <c r="B71" s="23">
        <v>7.1928909402594492</v>
      </c>
      <c r="C71" s="11">
        <v>5</v>
      </c>
      <c r="D71" s="24">
        <v>0.20668548218169355</v>
      </c>
      <c r="E71" s="28"/>
      <c r="F71" s="28"/>
    </row>
    <row r="72" spans="1:17" ht="14" thickBot="1">
      <c r="A72" s="38" t="s">
        <v>485</v>
      </c>
      <c r="B72" s="13">
        <v>215</v>
      </c>
      <c r="C72" s="26"/>
      <c r="D72" s="27"/>
      <c r="E72" s="28"/>
      <c r="F72" s="28"/>
    </row>
    <row r="73" spans="1:17" ht="14" thickTop="1">
      <c r="A73" s="220" t="s">
        <v>488</v>
      </c>
      <c r="B73" s="220"/>
      <c r="C73" s="220"/>
      <c r="D73" s="220"/>
      <c r="E73" s="28"/>
      <c r="F73" s="28"/>
    </row>
    <row r="75" spans="1:17" ht="5" customHeight="1"/>
    <row r="76" spans="1:17" ht="26">
      <c r="A76" s="43" t="s">
        <v>0</v>
      </c>
      <c r="B76" s="43"/>
      <c r="C76" s="43"/>
      <c r="D76" s="43"/>
      <c r="E76" s="6"/>
    </row>
    <row r="77" spans="1:17" ht="26">
      <c r="A77" s="42" t="s">
        <v>0</v>
      </c>
      <c r="B77" s="39" t="s">
        <v>493</v>
      </c>
      <c r="C77" s="39" t="s">
        <v>494</v>
      </c>
      <c r="D77" s="6"/>
    </row>
    <row r="78" spans="1:17">
      <c r="A78" s="40" t="s">
        <v>56</v>
      </c>
      <c r="B78" s="41">
        <v>105</v>
      </c>
      <c r="C78" s="47">
        <v>48.837209302325576</v>
      </c>
      <c r="D78" s="6"/>
    </row>
    <row r="79" spans="1:17">
      <c r="A79" s="40" t="s">
        <v>38</v>
      </c>
      <c r="B79" s="41">
        <v>110</v>
      </c>
      <c r="C79" s="47">
        <v>51.162790697674424</v>
      </c>
      <c r="D79" s="6"/>
    </row>
    <row r="80" spans="1:17">
      <c r="A80" s="40" t="s">
        <v>492</v>
      </c>
      <c r="B80" s="41">
        <v>215</v>
      </c>
      <c r="C80" s="47">
        <v>100</v>
      </c>
      <c r="D80" s="6"/>
    </row>
    <row r="83" spans="1:7" ht="26">
      <c r="A83" s="55" t="s">
        <v>56</v>
      </c>
      <c r="B83" s="39" t="s">
        <v>39</v>
      </c>
      <c r="C83" s="39" t="s">
        <v>41</v>
      </c>
      <c r="D83" s="39" t="s">
        <v>40</v>
      </c>
      <c r="E83" s="39" t="s">
        <v>67</v>
      </c>
      <c r="F83" s="39" t="s">
        <v>57</v>
      </c>
      <c r="G83" s="56" t="s">
        <v>492</v>
      </c>
    </row>
    <row r="84" spans="1:7" ht="13.5" customHeight="1">
      <c r="A84" s="57" t="s">
        <v>499</v>
      </c>
      <c r="B84" s="41">
        <v>66</v>
      </c>
      <c r="C84" s="41">
        <v>35</v>
      </c>
      <c r="D84" s="41">
        <v>1</v>
      </c>
      <c r="E84" s="41">
        <v>1</v>
      </c>
      <c r="F84" s="41">
        <v>2</v>
      </c>
      <c r="G84" s="58">
        <f>SUM(B84:F84)</f>
        <v>105</v>
      </c>
    </row>
    <row r="85" spans="1:7" ht="42">
      <c r="A85" s="57" t="s">
        <v>500</v>
      </c>
      <c r="B85" s="41">
        <v>8</v>
      </c>
      <c r="C85" s="41">
        <v>26</v>
      </c>
      <c r="D85" s="41">
        <v>49</v>
      </c>
      <c r="E85" s="41">
        <v>9</v>
      </c>
      <c r="F85" s="41">
        <v>13</v>
      </c>
      <c r="G85" s="58">
        <f t="shared" ref="G85:G88" si="14">SUM(B85:F85)</f>
        <v>105</v>
      </c>
    </row>
    <row r="86" spans="1:7" ht="28">
      <c r="A86" s="57" t="s">
        <v>501</v>
      </c>
      <c r="B86" s="41">
        <v>15</v>
      </c>
      <c r="C86" s="41">
        <v>38</v>
      </c>
      <c r="D86" s="41">
        <v>20</v>
      </c>
      <c r="E86" s="41">
        <v>16</v>
      </c>
      <c r="F86" s="41">
        <v>16</v>
      </c>
      <c r="G86" s="58">
        <f t="shared" si="14"/>
        <v>105</v>
      </c>
    </row>
    <row r="87" spans="1:7" ht="28">
      <c r="A87" s="57" t="s">
        <v>502</v>
      </c>
      <c r="B87" s="41">
        <v>9</v>
      </c>
      <c r="C87" s="41">
        <v>32</v>
      </c>
      <c r="D87" s="41">
        <v>29</v>
      </c>
      <c r="E87" s="41">
        <v>21</v>
      </c>
      <c r="F87" s="41">
        <v>14</v>
      </c>
      <c r="G87" s="58">
        <f t="shared" si="14"/>
        <v>105</v>
      </c>
    </row>
    <row r="88" spans="1:7" ht="28">
      <c r="A88" s="57" t="s">
        <v>503</v>
      </c>
      <c r="B88" s="41">
        <v>31</v>
      </c>
      <c r="C88" s="41">
        <v>51</v>
      </c>
      <c r="D88" s="41">
        <v>5</v>
      </c>
      <c r="E88" s="41">
        <v>12</v>
      </c>
      <c r="F88" s="41">
        <v>6</v>
      </c>
      <c r="G88" s="58">
        <f t="shared" si="14"/>
        <v>105</v>
      </c>
    </row>
    <row r="89" spans="1:7">
      <c r="A89" s="6"/>
    </row>
    <row r="90" spans="1:7" ht="28.5" customHeight="1">
      <c r="A90" s="216" t="s">
        <v>504</v>
      </c>
      <c r="B90" s="200" t="s">
        <v>56</v>
      </c>
      <c r="C90" s="200"/>
      <c r="D90" s="200"/>
      <c r="E90" s="200"/>
      <c r="F90" s="200"/>
      <c r="G90" s="200"/>
    </row>
    <row r="91" spans="1:7" ht="28.5" customHeight="1">
      <c r="A91" s="216"/>
      <c r="B91" s="39" t="s">
        <v>39</v>
      </c>
      <c r="C91" s="39" t="s">
        <v>41</v>
      </c>
      <c r="D91" s="39" t="s">
        <v>40</v>
      </c>
      <c r="E91" s="39" t="s">
        <v>67</v>
      </c>
      <c r="F91" s="39" t="s">
        <v>57</v>
      </c>
      <c r="G91" s="56" t="s">
        <v>492</v>
      </c>
    </row>
    <row r="92" spans="1:7" ht="28">
      <c r="A92" s="57" t="s">
        <v>499</v>
      </c>
      <c r="B92" s="41" t="str">
        <f>B84&amp;" ("&amp;ROUND(B84/$G84*100,1)&amp;" %)"</f>
        <v>66 (62,9 %)</v>
      </c>
      <c r="C92" s="41" t="str">
        <f t="shared" ref="C92:G92" si="15">C84&amp;" ("&amp;ROUND(C84/$G84*100,1)&amp;" %)"</f>
        <v>35 (33,3 %)</v>
      </c>
      <c r="D92" s="41" t="str">
        <f t="shared" si="15"/>
        <v>1 (1 %)</v>
      </c>
      <c r="E92" s="41" t="str">
        <f t="shared" si="15"/>
        <v>1 (1 %)</v>
      </c>
      <c r="F92" s="41" t="str">
        <f t="shared" si="15"/>
        <v>2 (1,9 %)</v>
      </c>
      <c r="G92" s="41" t="str">
        <f t="shared" si="15"/>
        <v>105 (100 %)</v>
      </c>
    </row>
    <row r="93" spans="1:7" ht="42">
      <c r="A93" s="57" t="s">
        <v>500</v>
      </c>
      <c r="B93" s="41" t="str">
        <f t="shared" ref="B93:G93" si="16">B85&amp;" ("&amp;ROUND(B85/$G85*100,1)&amp;" %)"</f>
        <v>8 (7,6 %)</v>
      </c>
      <c r="C93" s="41" t="str">
        <f t="shared" si="16"/>
        <v>26 (24,8 %)</v>
      </c>
      <c r="D93" s="41" t="str">
        <f t="shared" si="16"/>
        <v>49 (46,7 %)</v>
      </c>
      <c r="E93" s="41" t="str">
        <f t="shared" si="16"/>
        <v>9 (8,6 %)</v>
      </c>
      <c r="F93" s="41" t="str">
        <f t="shared" si="16"/>
        <v>13 (12,4 %)</v>
      </c>
      <c r="G93" s="41" t="str">
        <f t="shared" si="16"/>
        <v>105 (100 %)</v>
      </c>
    </row>
    <row r="94" spans="1:7" ht="28">
      <c r="A94" s="57" t="s">
        <v>501</v>
      </c>
      <c r="B94" s="41" t="str">
        <f t="shared" ref="B94:G94" si="17">B86&amp;" ("&amp;ROUND(B86/$G86*100,1)&amp;" %)"</f>
        <v>15 (14,3 %)</v>
      </c>
      <c r="C94" s="41" t="str">
        <f t="shared" si="17"/>
        <v>38 (36,2 %)</v>
      </c>
      <c r="D94" s="41" t="str">
        <f t="shared" si="17"/>
        <v>20 (19 %)</v>
      </c>
      <c r="E94" s="41" t="str">
        <f t="shared" si="17"/>
        <v>16 (15,2 %)</v>
      </c>
      <c r="F94" s="41" t="str">
        <f t="shared" si="17"/>
        <v>16 (15,2 %)</v>
      </c>
      <c r="G94" s="41" t="str">
        <f t="shared" si="17"/>
        <v>105 (100 %)</v>
      </c>
    </row>
    <row r="95" spans="1:7" ht="28">
      <c r="A95" s="57" t="s">
        <v>502</v>
      </c>
      <c r="B95" s="41" t="str">
        <f t="shared" ref="B95:G95" si="18">B87&amp;" ("&amp;ROUND(B87/$G87*100,1)&amp;" %)"</f>
        <v>9 (8,6 %)</v>
      </c>
      <c r="C95" s="41" t="str">
        <f t="shared" si="18"/>
        <v>32 (30,5 %)</v>
      </c>
      <c r="D95" s="41" t="str">
        <f t="shared" si="18"/>
        <v>29 (27,6 %)</v>
      </c>
      <c r="E95" s="41" t="str">
        <f t="shared" si="18"/>
        <v>21 (20 %)</v>
      </c>
      <c r="F95" s="41" t="str">
        <f t="shared" si="18"/>
        <v>14 (13,3 %)</v>
      </c>
      <c r="G95" s="41" t="str">
        <f t="shared" si="18"/>
        <v>105 (100 %)</v>
      </c>
    </row>
    <row r="96" spans="1:7" ht="28">
      <c r="A96" s="57" t="s">
        <v>503</v>
      </c>
      <c r="B96" s="41" t="str">
        <f t="shared" ref="B96:G96" si="19">B88&amp;" ("&amp;ROUND(B88/$G88*100,1)&amp;" %)"</f>
        <v>31 (29,5 %)</v>
      </c>
      <c r="C96" s="41" t="str">
        <f t="shared" si="19"/>
        <v>51 (48,6 %)</v>
      </c>
      <c r="D96" s="41" t="str">
        <f t="shared" si="19"/>
        <v>5 (4,8 %)</v>
      </c>
      <c r="E96" s="41" t="str">
        <f t="shared" si="19"/>
        <v>12 (11,4 %)</v>
      </c>
      <c r="F96" s="41" t="str">
        <f t="shared" si="19"/>
        <v>6 (5,7 %)</v>
      </c>
      <c r="G96" s="41" t="str">
        <f t="shared" si="19"/>
        <v>105 (100 %)</v>
      </c>
    </row>
    <row r="97" spans="1:7">
      <c r="A97" s="6"/>
    </row>
    <row r="98" spans="1:7" ht="26">
      <c r="A98" s="55" t="s">
        <v>56</v>
      </c>
      <c r="B98" s="39" t="s">
        <v>39</v>
      </c>
      <c r="C98" s="39" t="s">
        <v>41</v>
      </c>
      <c r="D98" s="39" t="s">
        <v>40</v>
      </c>
      <c r="E98" s="39" t="s">
        <v>67</v>
      </c>
      <c r="F98" s="39" t="s">
        <v>57</v>
      </c>
      <c r="G98" s="56" t="s">
        <v>492</v>
      </c>
    </row>
    <row r="99" spans="1:7" ht="28">
      <c r="A99" s="57" t="s">
        <v>499</v>
      </c>
      <c r="B99" s="48">
        <f>B84/$G84</f>
        <v>0.62857142857142856</v>
      </c>
      <c r="C99" s="48">
        <f t="shared" ref="C99:G99" si="20">C84/$G84</f>
        <v>0.33333333333333331</v>
      </c>
      <c r="D99" s="48">
        <f t="shared" si="20"/>
        <v>9.5238095238095247E-3</v>
      </c>
      <c r="E99" s="48">
        <f t="shared" si="20"/>
        <v>9.5238095238095247E-3</v>
      </c>
      <c r="F99" s="48">
        <f t="shared" si="20"/>
        <v>1.9047619047619049E-2</v>
      </c>
      <c r="G99" s="48">
        <f t="shared" si="20"/>
        <v>1</v>
      </c>
    </row>
    <row r="100" spans="1:7" ht="42">
      <c r="A100" s="57" t="s">
        <v>500</v>
      </c>
      <c r="B100" s="48">
        <f t="shared" ref="B100:G100" si="21">B85/$G85</f>
        <v>7.6190476190476197E-2</v>
      </c>
      <c r="C100" s="48">
        <f t="shared" si="21"/>
        <v>0.24761904761904763</v>
      </c>
      <c r="D100" s="48">
        <f t="shared" si="21"/>
        <v>0.46666666666666667</v>
      </c>
      <c r="E100" s="48">
        <f t="shared" si="21"/>
        <v>8.5714285714285715E-2</v>
      </c>
      <c r="F100" s="48">
        <f t="shared" si="21"/>
        <v>0.12380952380952381</v>
      </c>
      <c r="G100" s="48">
        <f t="shared" si="21"/>
        <v>1</v>
      </c>
    </row>
    <row r="101" spans="1:7" ht="28">
      <c r="A101" s="57" t="s">
        <v>501</v>
      </c>
      <c r="B101" s="48">
        <f t="shared" ref="B101:G101" si="22">B86/$G86</f>
        <v>0.14285714285714285</v>
      </c>
      <c r="C101" s="48">
        <f t="shared" si="22"/>
        <v>0.3619047619047619</v>
      </c>
      <c r="D101" s="48">
        <f t="shared" si="22"/>
        <v>0.19047619047619047</v>
      </c>
      <c r="E101" s="48">
        <f t="shared" si="22"/>
        <v>0.15238095238095239</v>
      </c>
      <c r="F101" s="48">
        <f t="shared" si="22"/>
        <v>0.15238095238095239</v>
      </c>
      <c r="G101" s="48">
        <f t="shared" si="22"/>
        <v>1</v>
      </c>
    </row>
    <row r="102" spans="1:7" ht="28">
      <c r="A102" s="57" t="s">
        <v>502</v>
      </c>
      <c r="B102" s="48">
        <f t="shared" ref="B102:G102" si="23">B87/$G87</f>
        <v>8.5714285714285715E-2</v>
      </c>
      <c r="C102" s="48">
        <f t="shared" si="23"/>
        <v>0.30476190476190479</v>
      </c>
      <c r="D102" s="48">
        <f t="shared" si="23"/>
        <v>0.27619047619047621</v>
      </c>
      <c r="E102" s="48">
        <f t="shared" si="23"/>
        <v>0.2</v>
      </c>
      <c r="F102" s="48">
        <f t="shared" si="23"/>
        <v>0.13333333333333333</v>
      </c>
      <c r="G102" s="48">
        <f t="shared" si="23"/>
        <v>1</v>
      </c>
    </row>
    <row r="103" spans="1:7" ht="28">
      <c r="A103" s="57" t="s">
        <v>503</v>
      </c>
      <c r="B103" s="48">
        <f t="shared" ref="B103:G103" si="24">B88/$G88</f>
        <v>0.29523809523809524</v>
      </c>
      <c r="C103" s="48">
        <f t="shared" si="24"/>
        <v>0.48571428571428571</v>
      </c>
      <c r="D103" s="48">
        <f t="shared" si="24"/>
        <v>4.7619047619047616E-2</v>
      </c>
      <c r="E103" s="48">
        <f t="shared" si="24"/>
        <v>0.11428571428571428</v>
      </c>
      <c r="F103" s="48">
        <f t="shared" si="24"/>
        <v>5.7142857142857141E-2</v>
      </c>
      <c r="G103" s="48">
        <f t="shared" si="24"/>
        <v>1</v>
      </c>
    </row>
    <row r="104" spans="1:7">
      <c r="A104" s="6"/>
    </row>
    <row r="105" spans="1:7">
      <c r="A105" s="6"/>
    </row>
    <row r="106" spans="1:7">
      <c r="A106" s="6"/>
    </row>
    <row r="107" spans="1:7">
      <c r="A107" s="6"/>
    </row>
    <row r="108" spans="1:7">
      <c r="A108" s="216" t="s">
        <v>504</v>
      </c>
      <c r="B108" s="213" t="s">
        <v>38</v>
      </c>
      <c r="C108" s="214"/>
      <c r="D108" s="214"/>
      <c r="E108" s="214"/>
      <c r="F108" s="214"/>
      <c r="G108" s="215"/>
    </row>
    <row r="109" spans="1:7" ht="26">
      <c r="A109" s="216"/>
      <c r="B109" s="39" t="s">
        <v>39</v>
      </c>
      <c r="C109" s="39" t="s">
        <v>41</v>
      </c>
      <c r="D109" s="39" t="s">
        <v>40</v>
      </c>
      <c r="E109" s="39" t="s">
        <v>67</v>
      </c>
      <c r="F109" s="39" t="s">
        <v>57</v>
      </c>
      <c r="G109" s="56" t="s">
        <v>492</v>
      </c>
    </row>
    <row r="110" spans="1:7">
      <c r="A110" s="60" t="s">
        <v>499</v>
      </c>
      <c r="B110" s="41">
        <v>78</v>
      </c>
      <c r="C110" s="41">
        <v>27</v>
      </c>
      <c r="D110" s="41">
        <v>1</v>
      </c>
      <c r="E110" s="41">
        <v>2</v>
      </c>
      <c r="F110" s="41">
        <v>2</v>
      </c>
      <c r="G110" s="58">
        <f>SUM(B110:E110)</f>
        <v>108</v>
      </c>
    </row>
    <row r="111" spans="1:7" ht="39">
      <c r="A111" s="60" t="s">
        <v>500</v>
      </c>
      <c r="B111" s="41">
        <v>11</v>
      </c>
      <c r="C111" s="41">
        <v>30</v>
      </c>
      <c r="D111" s="41">
        <v>49</v>
      </c>
      <c r="E111" s="41">
        <v>13</v>
      </c>
      <c r="F111" s="41">
        <v>7</v>
      </c>
      <c r="G111" s="58">
        <f>SUM(B111:E111)</f>
        <v>103</v>
      </c>
    </row>
    <row r="112" spans="1:7" ht="26">
      <c r="A112" s="60" t="s">
        <v>501</v>
      </c>
      <c r="B112" s="41">
        <v>8</v>
      </c>
      <c r="C112" s="41">
        <v>36</v>
      </c>
      <c r="D112" s="41">
        <v>31</v>
      </c>
      <c r="E112" s="41">
        <v>17</v>
      </c>
      <c r="F112" s="41">
        <v>18</v>
      </c>
      <c r="G112" s="58">
        <f>SUM(B112:E112)</f>
        <v>92</v>
      </c>
    </row>
    <row r="113" spans="1:7" ht="26">
      <c r="A113" s="60" t="s">
        <v>502</v>
      </c>
      <c r="B113" s="41">
        <v>4</v>
      </c>
      <c r="C113" s="41">
        <v>29</v>
      </c>
      <c r="D113" s="41">
        <v>36</v>
      </c>
      <c r="E113" s="41">
        <v>16</v>
      </c>
      <c r="F113" s="41">
        <v>25</v>
      </c>
      <c r="G113" s="58">
        <f>SUM(B113:E113)</f>
        <v>85</v>
      </c>
    </row>
    <row r="114" spans="1:7" ht="26">
      <c r="A114" s="60" t="s">
        <v>503</v>
      </c>
      <c r="B114" s="41">
        <v>44</v>
      </c>
      <c r="C114" s="41">
        <v>49</v>
      </c>
      <c r="D114" s="41">
        <v>6</v>
      </c>
      <c r="E114" s="41">
        <v>6</v>
      </c>
      <c r="F114" s="41">
        <v>5</v>
      </c>
      <c r="G114" s="58">
        <f>SUM(B114:E114)</f>
        <v>105</v>
      </c>
    </row>
    <row r="115" spans="1:7">
      <c r="A115" s="52"/>
      <c r="B115" s="62"/>
      <c r="C115" s="54"/>
      <c r="D115" s="54"/>
      <c r="E115" s="54"/>
      <c r="F115" s="54"/>
      <c r="G115" s="54"/>
    </row>
    <row r="116" spans="1:7">
      <c r="A116" s="216" t="s">
        <v>504</v>
      </c>
      <c r="B116" s="213" t="s">
        <v>38</v>
      </c>
      <c r="C116" s="214"/>
      <c r="D116" s="214"/>
      <c r="E116" s="214"/>
      <c r="F116" s="214"/>
      <c r="G116" s="215"/>
    </row>
    <row r="117" spans="1:7" ht="26">
      <c r="A117" s="216"/>
      <c r="B117" s="39" t="s">
        <v>39</v>
      </c>
      <c r="C117" s="39" t="s">
        <v>41</v>
      </c>
      <c r="D117" s="39" t="s">
        <v>40</v>
      </c>
      <c r="E117" s="39" t="s">
        <v>67</v>
      </c>
      <c r="F117" s="39" t="s">
        <v>57</v>
      </c>
      <c r="G117" s="56" t="s">
        <v>492</v>
      </c>
    </row>
    <row r="118" spans="1:7">
      <c r="A118" s="60" t="s">
        <v>499</v>
      </c>
      <c r="B118" s="41" t="str">
        <f>B110&amp;" ("&amp;ROUND(B110/$G110*100,1)&amp;" %)"</f>
        <v>78 (72,2 %)</v>
      </c>
      <c r="C118" s="41" t="str">
        <f>C110&amp;" ("&amp;ROUND(C110/$G110*100,1)&amp;" %)"</f>
        <v>27 (25 %)</v>
      </c>
      <c r="D118" s="41" t="str">
        <f t="shared" ref="D118:G118" si="25">D110&amp;" ("&amp;ROUND(D110/$G110*100,1)&amp;" %)"</f>
        <v>1 (0,9 %)</v>
      </c>
      <c r="E118" s="41" t="str">
        <f t="shared" si="25"/>
        <v>2 (1,9 %)</v>
      </c>
      <c r="F118" s="41" t="str">
        <f t="shared" si="25"/>
        <v>2 (1,9 %)</v>
      </c>
      <c r="G118" s="41" t="str">
        <f t="shared" si="25"/>
        <v>108 (100 %)</v>
      </c>
    </row>
    <row r="119" spans="1:7" ht="39">
      <c r="A119" s="60" t="s">
        <v>500</v>
      </c>
      <c r="B119" s="41" t="str">
        <f>B111&amp;" ("&amp;ROUND(B111/$G111*100,1)&amp;" %)"</f>
        <v>11 (10,7 %)</v>
      </c>
      <c r="C119" s="41" t="str">
        <f t="shared" ref="C119:G122" si="26">C111&amp;" ("&amp;ROUND(C111/$G111*100,1)&amp;" %)"</f>
        <v>30 (29,1 %)</v>
      </c>
      <c r="D119" s="41" t="str">
        <f t="shared" si="26"/>
        <v>49 (47,6 %)</v>
      </c>
      <c r="E119" s="41" t="str">
        <f t="shared" si="26"/>
        <v>13 (12,6 %)</v>
      </c>
      <c r="F119" s="41" t="str">
        <f t="shared" si="26"/>
        <v>7 (6,8 %)</v>
      </c>
      <c r="G119" s="41" t="str">
        <f t="shared" si="26"/>
        <v>103 (100 %)</v>
      </c>
    </row>
    <row r="120" spans="1:7" ht="26">
      <c r="A120" s="60" t="s">
        <v>501</v>
      </c>
      <c r="B120" s="41" t="str">
        <f>B112&amp;" ("&amp;ROUND(B112/$G112*100,1)&amp;" %)"</f>
        <v>8 (8,7 %)</v>
      </c>
      <c r="C120" s="41" t="str">
        <f t="shared" si="26"/>
        <v>36 (39,1 %)</v>
      </c>
      <c r="D120" s="41" t="str">
        <f t="shared" si="26"/>
        <v>31 (33,7 %)</v>
      </c>
      <c r="E120" s="41" t="str">
        <f t="shared" si="26"/>
        <v>17 (18,5 %)</v>
      </c>
      <c r="F120" s="41" t="str">
        <f t="shared" si="26"/>
        <v>18 (19,6 %)</v>
      </c>
      <c r="G120" s="41" t="str">
        <f t="shared" si="26"/>
        <v>92 (100 %)</v>
      </c>
    </row>
    <row r="121" spans="1:7" ht="26">
      <c r="A121" s="60" t="s">
        <v>502</v>
      </c>
      <c r="B121" s="41" t="str">
        <f>B113&amp;" ("&amp;ROUND(B113/$G113*100,1)&amp;" %)"</f>
        <v>4 (4,7 %)</v>
      </c>
      <c r="C121" s="41" t="str">
        <f t="shared" si="26"/>
        <v>29 (34,1 %)</v>
      </c>
      <c r="D121" s="41" t="str">
        <f t="shared" si="26"/>
        <v>36 (42,4 %)</v>
      </c>
      <c r="E121" s="41" t="str">
        <f t="shared" si="26"/>
        <v>16 (18,8 %)</v>
      </c>
      <c r="F121" s="41" t="str">
        <f t="shared" si="26"/>
        <v>25 (29,4 %)</v>
      </c>
      <c r="G121" s="41" t="str">
        <f t="shared" si="26"/>
        <v>85 (100 %)</v>
      </c>
    </row>
    <row r="122" spans="1:7" ht="26">
      <c r="A122" s="60" t="s">
        <v>503</v>
      </c>
      <c r="B122" s="41" t="str">
        <f>B114&amp;" ("&amp;ROUND(B114/$G114*100,1)&amp;" %)"</f>
        <v>44 (41,9 %)</v>
      </c>
      <c r="C122" s="41" t="str">
        <f t="shared" si="26"/>
        <v>49 (46,7 %)</v>
      </c>
      <c r="D122" s="41" t="str">
        <f t="shared" si="26"/>
        <v>6 (5,7 %)</v>
      </c>
      <c r="E122" s="41" t="str">
        <f t="shared" si="26"/>
        <v>6 (5,7 %)</v>
      </c>
      <c r="F122" s="41" t="str">
        <f t="shared" si="26"/>
        <v>5 (4,8 %)</v>
      </c>
      <c r="G122" s="41" t="str">
        <f t="shared" si="26"/>
        <v>105 (100 %)</v>
      </c>
    </row>
    <row r="123" spans="1:7">
      <c r="A123" s="44"/>
      <c r="B123" s="6"/>
    </row>
    <row r="124" spans="1:7" ht="12.75" customHeight="1">
      <c r="A124" s="60" t="s">
        <v>504</v>
      </c>
      <c r="B124" s="213" t="s">
        <v>38</v>
      </c>
      <c r="C124" s="214"/>
      <c r="D124" s="214"/>
      <c r="E124" s="214"/>
      <c r="F124" s="214"/>
      <c r="G124" s="215"/>
    </row>
    <row r="125" spans="1:7" ht="26">
      <c r="A125" s="60"/>
      <c r="B125" s="39" t="s">
        <v>39</v>
      </c>
      <c r="C125" s="39" t="s">
        <v>41</v>
      </c>
      <c r="D125" s="39" t="s">
        <v>40</v>
      </c>
      <c r="E125" s="39" t="s">
        <v>67</v>
      </c>
      <c r="F125" s="39" t="s">
        <v>57</v>
      </c>
      <c r="G125" s="56" t="s">
        <v>492</v>
      </c>
    </row>
    <row r="126" spans="1:7">
      <c r="A126" s="60" t="s">
        <v>499</v>
      </c>
      <c r="B126" s="48">
        <f>B110/$G110</f>
        <v>0.72222222222222221</v>
      </c>
      <c r="C126" s="48">
        <f t="shared" ref="C126:G126" si="27">C110/$G110</f>
        <v>0.25</v>
      </c>
      <c r="D126" s="48">
        <f t="shared" si="27"/>
        <v>9.2592592592592587E-3</v>
      </c>
      <c r="E126" s="48">
        <f t="shared" si="27"/>
        <v>1.8518518518518517E-2</v>
      </c>
      <c r="F126" s="48">
        <f t="shared" si="27"/>
        <v>1.8518518518518517E-2</v>
      </c>
      <c r="G126" s="48">
        <f t="shared" si="27"/>
        <v>1</v>
      </c>
    </row>
    <row r="127" spans="1:7" ht="39">
      <c r="A127" s="60" t="s">
        <v>500</v>
      </c>
      <c r="B127" s="48">
        <f t="shared" ref="B127:G127" si="28">B111/$G111</f>
        <v>0.10679611650485436</v>
      </c>
      <c r="C127" s="48">
        <f t="shared" si="28"/>
        <v>0.29126213592233008</v>
      </c>
      <c r="D127" s="48">
        <f t="shared" si="28"/>
        <v>0.47572815533980584</v>
      </c>
      <c r="E127" s="48">
        <f t="shared" si="28"/>
        <v>0.12621359223300971</v>
      </c>
      <c r="F127" s="48">
        <f t="shared" si="28"/>
        <v>6.7961165048543687E-2</v>
      </c>
      <c r="G127" s="48">
        <f t="shared" si="28"/>
        <v>1</v>
      </c>
    </row>
    <row r="128" spans="1:7" ht="26">
      <c r="A128" s="60" t="s">
        <v>501</v>
      </c>
      <c r="B128" s="48">
        <f t="shared" ref="B128:G128" si="29">B112/$G112</f>
        <v>8.6956521739130432E-2</v>
      </c>
      <c r="C128" s="48">
        <f t="shared" si="29"/>
        <v>0.39130434782608697</v>
      </c>
      <c r="D128" s="48">
        <f t="shared" si="29"/>
        <v>0.33695652173913043</v>
      </c>
      <c r="E128" s="48">
        <f t="shared" si="29"/>
        <v>0.18478260869565216</v>
      </c>
      <c r="F128" s="48">
        <f t="shared" si="29"/>
        <v>0.19565217391304349</v>
      </c>
      <c r="G128" s="48">
        <f t="shared" si="29"/>
        <v>1</v>
      </c>
    </row>
    <row r="129" spans="1:9" ht="26">
      <c r="A129" s="60" t="s">
        <v>502</v>
      </c>
      <c r="B129" s="48">
        <f t="shared" ref="B129:G129" si="30">B113/$G113</f>
        <v>4.7058823529411764E-2</v>
      </c>
      <c r="C129" s="48">
        <f t="shared" si="30"/>
        <v>0.3411764705882353</v>
      </c>
      <c r="D129" s="48">
        <f t="shared" si="30"/>
        <v>0.42352941176470588</v>
      </c>
      <c r="E129" s="48">
        <f t="shared" si="30"/>
        <v>0.18823529411764706</v>
      </c>
      <c r="F129" s="48">
        <f t="shared" si="30"/>
        <v>0.29411764705882354</v>
      </c>
      <c r="G129" s="48">
        <f t="shared" si="30"/>
        <v>1</v>
      </c>
    </row>
    <row r="130" spans="1:9" ht="26">
      <c r="A130" s="60" t="s">
        <v>503</v>
      </c>
      <c r="B130" s="48">
        <f t="shared" ref="B130:G130" si="31">B114/$G114</f>
        <v>0.41904761904761906</v>
      </c>
      <c r="C130" s="48">
        <f t="shared" si="31"/>
        <v>0.46666666666666667</v>
      </c>
      <c r="D130" s="48">
        <f t="shared" si="31"/>
        <v>5.7142857142857141E-2</v>
      </c>
      <c r="E130" s="48">
        <f t="shared" si="31"/>
        <v>5.7142857142857141E-2</v>
      </c>
      <c r="F130" s="48">
        <f t="shared" si="31"/>
        <v>4.7619047619047616E-2</v>
      </c>
      <c r="G130" s="48">
        <f t="shared" si="31"/>
        <v>1</v>
      </c>
    </row>
    <row r="131" spans="1:9">
      <c r="A131" s="44"/>
      <c r="B131" s="6"/>
    </row>
    <row r="132" spans="1:9">
      <c r="A132" s="44"/>
      <c r="B132" s="6"/>
    </row>
    <row r="133" spans="1:9">
      <c r="A133" s="44"/>
      <c r="B133" s="6">
        <v>1</v>
      </c>
      <c r="C133">
        <v>2</v>
      </c>
      <c r="D133">
        <v>3</v>
      </c>
      <c r="E133">
        <v>4</v>
      </c>
      <c r="F133">
        <v>5</v>
      </c>
    </row>
    <row r="134" spans="1:9" ht="26">
      <c r="A134" s="55"/>
      <c r="B134" s="39" t="s">
        <v>39</v>
      </c>
      <c r="C134" s="39" t="s">
        <v>41</v>
      </c>
      <c r="D134" s="39" t="s">
        <v>40</v>
      </c>
      <c r="E134" s="39" t="s">
        <v>67</v>
      </c>
      <c r="F134" s="39" t="s">
        <v>57</v>
      </c>
      <c r="G134" s="56" t="s">
        <v>492</v>
      </c>
      <c r="H134" s="5" t="s">
        <v>56</v>
      </c>
      <c r="I134" s="5" t="s">
        <v>38</v>
      </c>
    </row>
    <row r="135" spans="1:9" ht="28">
      <c r="A135" s="57" t="s">
        <v>499</v>
      </c>
      <c r="B135" s="41">
        <v>66</v>
      </c>
      <c r="C135" s="41">
        <v>35</v>
      </c>
      <c r="D135" s="41">
        <v>1</v>
      </c>
      <c r="E135" s="41">
        <v>1</v>
      </c>
      <c r="F135" s="41">
        <v>2</v>
      </c>
      <c r="G135" s="58">
        <f>SUM(B135:F135)</f>
        <v>105</v>
      </c>
      <c r="H135" s="64">
        <f>SUMPRODUCT($B$133:$F$133,B135:F135)/G135</f>
        <v>1.4571428571428571</v>
      </c>
      <c r="I135" s="64">
        <f>H144</f>
        <v>1.3818181818181818</v>
      </c>
    </row>
    <row r="136" spans="1:9" ht="42">
      <c r="A136" s="57" t="s">
        <v>500</v>
      </c>
      <c r="B136" s="41">
        <v>8</v>
      </c>
      <c r="C136" s="41">
        <v>26</v>
      </c>
      <c r="D136" s="41">
        <v>49</v>
      </c>
      <c r="E136" s="41">
        <v>9</v>
      </c>
      <c r="F136" s="41">
        <v>13</v>
      </c>
      <c r="G136" s="58">
        <f t="shared" ref="G136:G139" si="32">SUM(B136:F136)</f>
        <v>105</v>
      </c>
      <c r="H136" s="64">
        <f t="shared" ref="H136:H139" si="33">SUMPRODUCT($B$133:$F$133,B136:F136)/G136</f>
        <v>2.9333333333333331</v>
      </c>
      <c r="I136" s="64">
        <f t="shared" ref="I136:I139" si="34">H145</f>
        <v>3.209090909090909</v>
      </c>
    </row>
    <row r="137" spans="1:9" ht="28">
      <c r="A137" s="57" t="s">
        <v>501</v>
      </c>
      <c r="B137" s="41">
        <v>15</v>
      </c>
      <c r="C137" s="41">
        <v>38</v>
      </c>
      <c r="D137" s="41">
        <v>20</v>
      </c>
      <c r="E137" s="41">
        <v>16</v>
      </c>
      <c r="F137" s="41">
        <v>16</v>
      </c>
      <c r="G137" s="58">
        <f t="shared" si="32"/>
        <v>105</v>
      </c>
      <c r="H137" s="64">
        <f t="shared" si="33"/>
        <v>2.8095238095238093</v>
      </c>
      <c r="I137" s="64">
        <f t="shared" si="34"/>
        <v>3.1181818181818182</v>
      </c>
    </row>
    <row r="138" spans="1:9" ht="28">
      <c r="A138" s="57" t="s">
        <v>502</v>
      </c>
      <c r="B138" s="41">
        <v>9</v>
      </c>
      <c r="C138" s="41">
        <v>32</v>
      </c>
      <c r="D138" s="41">
        <v>29</v>
      </c>
      <c r="E138" s="41">
        <v>21</v>
      </c>
      <c r="F138" s="41">
        <v>14</v>
      </c>
      <c r="G138" s="58">
        <f t="shared" si="32"/>
        <v>105</v>
      </c>
      <c r="H138" s="64">
        <f t="shared" si="33"/>
        <v>2.9904761904761905</v>
      </c>
      <c r="I138" s="64">
        <f t="shared" si="34"/>
        <v>3.2818181818181817</v>
      </c>
    </row>
    <row r="139" spans="1:9" ht="28">
      <c r="A139" s="57" t="s">
        <v>503</v>
      </c>
      <c r="B139" s="41">
        <v>31</v>
      </c>
      <c r="C139" s="41">
        <v>51</v>
      </c>
      <c r="D139" s="41">
        <v>5</v>
      </c>
      <c r="E139" s="41">
        <v>12</v>
      </c>
      <c r="F139" s="41">
        <v>6</v>
      </c>
      <c r="G139" s="58">
        <f t="shared" si="32"/>
        <v>105</v>
      </c>
      <c r="H139" s="64">
        <f t="shared" si="33"/>
        <v>2.1523809523809523</v>
      </c>
      <c r="I139" s="64">
        <f t="shared" si="34"/>
        <v>1.9181818181818182</v>
      </c>
    </row>
    <row r="142" spans="1:9">
      <c r="A142" s="216" t="s">
        <v>504</v>
      </c>
      <c r="B142" s="213" t="s">
        <v>38</v>
      </c>
      <c r="C142" s="214"/>
      <c r="D142" s="214"/>
      <c r="E142" s="214"/>
      <c r="F142" s="214"/>
      <c r="G142" s="215"/>
    </row>
    <row r="143" spans="1:9" ht="26">
      <c r="A143" s="216"/>
      <c r="B143" s="39" t="s">
        <v>39</v>
      </c>
      <c r="C143" s="39" t="s">
        <v>41</v>
      </c>
      <c r="D143" s="39" t="s">
        <v>57</v>
      </c>
      <c r="E143" s="39" t="s">
        <v>40</v>
      </c>
      <c r="F143" s="39" t="s">
        <v>67</v>
      </c>
      <c r="G143" s="56" t="s">
        <v>492</v>
      </c>
    </row>
    <row r="144" spans="1:9">
      <c r="A144" s="60" t="s">
        <v>499</v>
      </c>
      <c r="B144" s="41">
        <v>78</v>
      </c>
      <c r="C144" s="41">
        <v>27</v>
      </c>
      <c r="D144" s="41">
        <v>2</v>
      </c>
      <c r="E144" s="41">
        <v>1</v>
      </c>
      <c r="F144" s="41">
        <v>2</v>
      </c>
      <c r="G144" s="58">
        <f>SUM(B144:F144)</f>
        <v>110</v>
      </c>
      <c r="H144" s="64">
        <f>SUMPRODUCT($B$133:$F$133,B144:F144)/G144</f>
        <v>1.3818181818181818</v>
      </c>
    </row>
    <row r="145" spans="1:8" ht="39">
      <c r="A145" s="60" t="s">
        <v>500</v>
      </c>
      <c r="B145" s="41">
        <v>11</v>
      </c>
      <c r="C145" s="41">
        <v>30</v>
      </c>
      <c r="D145" s="41">
        <v>7</v>
      </c>
      <c r="E145" s="41">
        <v>49</v>
      </c>
      <c r="F145" s="41">
        <v>13</v>
      </c>
      <c r="G145" s="58">
        <f t="shared" ref="G145:G148" si="35">SUM(B145:F145)</f>
        <v>110</v>
      </c>
      <c r="H145" s="64">
        <f t="shared" ref="H145:H148" si="36">SUMPRODUCT($B$133:$F$133,B145:F145)/G145</f>
        <v>3.209090909090909</v>
      </c>
    </row>
    <row r="146" spans="1:8" ht="26">
      <c r="A146" s="60" t="s">
        <v>501</v>
      </c>
      <c r="B146" s="41">
        <v>8</v>
      </c>
      <c r="C146" s="41">
        <v>36</v>
      </c>
      <c r="D146" s="41">
        <v>18</v>
      </c>
      <c r="E146" s="41">
        <v>31</v>
      </c>
      <c r="F146" s="41">
        <v>17</v>
      </c>
      <c r="G146" s="58">
        <f t="shared" si="35"/>
        <v>110</v>
      </c>
      <c r="H146" s="64">
        <f t="shared" si="36"/>
        <v>3.1181818181818182</v>
      </c>
    </row>
    <row r="147" spans="1:8" ht="26">
      <c r="A147" s="60" t="s">
        <v>502</v>
      </c>
      <c r="B147" s="41">
        <v>4</v>
      </c>
      <c r="C147" s="41">
        <v>29</v>
      </c>
      <c r="D147" s="41">
        <v>25</v>
      </c>
      <c r="E147" s="41">
        <v>36</v>
      </c>
      <c r="F147" s="41">
        <v>16</v>
      </c>
      <c r="G147" s="58">
        <f t="shared" si="35"/>
        <v>110</v>
      </c>
      <c r="H147" s="64">
        <f t="shared" si="36"/>
        <v>3.2818181818181817</v>
      </c>
    </row>
    <row r="148" spans="1:8" ht="26">
      <c r="A148" s="60" t="s">
        <v>503</v>
      </c>
      <c r="B148" s="41">
        <v>44</v>
      </c>
      <c r="C148" s="41">
        <v>49</v>
      </c>
      <c r="D148" s="41">
        <v>5</v>
      </c>
      <c r="E148" s="41">
        <v>6</v>
      </c>
      <c r="F148" s="41">
        <v>6</v>
      </c>
      <c r="G148" s="58">
        <f t="shared" si="35"/>
        <v>110</v>
      </c>
      <c r="H148" s="64">
        <f t="shared" si="36"/>
        <v>1.9181818181818182</v>
      </c>
    </row>
    <row r="152" spans="1:8" ht="28">
      <c r="A152" s="3" t="s">
        <v>505</v>
      </c>
    </row>
    <row r="153" spans="1:8" ht="28">
      <c r="A153" s="3" t="s">
        <v>58</v>
      </c>
    </row>
    <row r="154" spans="1:8" ht="28">
      <c r="A154" s="3" t="s">
        <v>99</v>
      </c>
    </row>
    <row r="155" spans="1:8" ht="14">
      <c r="A155" s="3" t="s">
        <v>156</v>
      </c>
    </row>
    <row r="156" spans="1:8" ht="14">
      <c r="A156" s="3" t="s">
        <v>395</v>
      </c>
    </row>
    <row r="159" spans="1:8">
      <c r="A159" s="66"/>
      <c r="B159" s="39" t="s">
        <v>56</v>
      </c>
      <c r="C159" s="59" t="s">
        <v>38</v>
      </c>
      <c r="D159" s="73" t="s">
        <v>492</v>
      </c>
    </row>
    <row r="160" spans="1:8">
      <c r="A160" s="66" t="s">
        <v>492</v>
      </c>
      <c r="B160" s="41">
        <v>105</v>
      </c>
      <c r="C160" s="41">
        <v>110</v>
      </c>
      <c r="D160" s="41">
        <v>215</v>
      </c>
    </row>
    <row r="161" spans="1:6" ht="26">
      <c r="A161" s="67" t="s">
        <v>505</v>
      </c>
      <c r="B161" s="41">
        <v>0</v>
      </c>
      <c r="C161" s="68">
        <v>0</v>
      </c>
      <c r="D161" s="71">
        <v>0</v>
      </c>
    </row>
    <row r="162" spans="1:6" ht="12.75" customHeight="1">
      <c r="A162" s="69" t="s">
        <v>58</v>
      </c>
      <c r="B162" s="41">
        <v>96</v>
      </c>
      <c r="C162" s="41">
        <v>96</v>
      </c>
      <c r="D162" s="72">
        <f>SUM(B162:C162)</f>
        <v>192</v>
      </c>
    </row>
    <row r="163" spans="1:6" ht="26">
      <c r="A163" s="69" t="s">
        <v>99</v>
      </c>
      <c r="B163" s="41">
        <v>80</v>
      </c>
      <c r="C163" s="41">
        <v>90</v>
      </c>
      <c r="D163" s="72">
        <f t="shared" ref="D163:D165" si="37">SUM(B163:C163)</f>
        <v>170</v>
      </c>
    </row>
    <row r="164" spans="1:6" ht="12.75" customHeight="1">
      <c r="A164" s="69" t="s">
        <v>156</v>
      </c>
      <c r="B164" s="41">
        <v>15</v>
      </c>
      <c r="C164" s="41">
        <v>19</v>
      </c>
      <c r="D164" s="72">
        <f t="shared" si="37"/>
        <v>34</v>
      </c>
    </row>
    <row r="165" spans="1:6">
      <c r="A165" s="67" t="s">
        <v>395</v>
      </c>
      <c r="B165" s="41">
        <v>0</v>
      </c>
      <c r="C165" s="41">
        <v>1</v>
      </c>
      <c r="D165" s="72">
        <f t="shared" si="37"/>
        <v>1</v>
      </c>
    </row>
    <row r="166" spans="1:6" ht="12.75" customHeight="1">
      <c r="A166" s="44"/>
      <c r="B166" s="65"/>
      <c r="F166" s="6"/>
    </row>
    <row r="167" spans="1:6" ht="39">
      <c r="A167" s="66" t="s">
        <v>6</v>
      </c>
      <c r="B167" s="39" t="s">
        <v>56</v>
      </c>
      <c r="C167" s="59" t="s">
        <v>38</v>
      </c>
      <c r="D167" s="73" t="s">
        <v>492</v>
      </c>
      <c r="F167" s="6"/>
    </row>
    <row r="168" spans="1:6" ht="12.75" customHeight="1">
      <c r="A168" s="66" t="s">
        <v>492</v>
      </c>
      <c r="B168" s="41" t="str">
        <f>B160&amp;" ("&amp;ROUND(B160/B$160*100,1)&amp;" %)"</f>
        <v>105 (100 %)</v>
      </c>
      <c r="C168" s="41" t="str">
        <f t="shared" ref="C168:D168" si="38">C160&amp;" ("&amp;ROUND(C160/C$160*100,1)&amp;" %)"</f>
        <v>110 (100 %)</v>
      </c>
      <c r="D168" s="41" t="str">
        <f t="shared" si="38"/>
        <v>215 (100 %)</v>
      </c>
      <c r="F168" s="6"/>
    </row>
    <row r="169" spans="1:6" ht="12.75" customHeight="1">
      <c r="A169" s="69" t="s">
        <v>58</v>
      </c>
      <c r="B169" s="41" t="str">
        <f t="shared" ref="B169:D171" si="39">B162&amp;" ("&amp;ROUND(B162/B$160*100,1)&amp;" %)"</f>
        <v>96 (91,4 %)</v>
      </c>
      <c r="C169" s="41" t="str">
        <f t="shared" si="39"/>
        <v>96 (87,3 %)</v>
      </c>
      <c r="D169" s="41" t="str">
        <f t="shared" si="39"/>
        <v>192 (89,3 %)</v>
      </c>
      <c r="F169" s="6"/>
    </row>
    <row r="170" spans="1:6" ht="26">
      <c r="A170" s="69" t="s">
        <v>99</v>
      </c>
      <c r="B170" s="41" t="str">
        <f t="shared" si="39"/>
        <v>80 (76,2 %)</v>
      </c>
      <c r="C170" s="41" t="str">
        <f t="shared" si="39"/>
        <v>90 (81,8 %)</v>
      </c>
      <c r="D170" s="41" t="str">
        <f t="shared" si="39"/>
        <v>170 (79,1 %)</v>
      </c>
      <c r="F170" s="6"/>
    </row>
    <row r="171" spans="1:6">
      <c r="A171" s="69" t="s">
        <v>156</v>
      </c>
      <c r="B171" s="41" t="str">
        <f t="shared" si="39"/>
        <v>15 (14,3 %)</v>
      </c>
      <c r="C171" s="41" t="str">
        <f t="shared" si="39"/>
        <v>19 (17,3 %)</v>
      </c>
      <c r="D171" s="41" t="str">
        <f t="shared" si="39"/>
        <v>34 (15,8 %)</v>
      </c>
    </row>
    <row r="172" spans="1:6" ht="26">
      <c r="A172" s="67" t="s">
        <v>505</v>
      </c>
      <c r="B172" s="41" t="str">
        <f>B161&amp;" ("&amp;ROUND(B161/B$160*100,1)&amp;" %)"</f>
        <v>0 (0 %)</v>
      </c>
      <c r="C172" s="41" t="str">
        <f>C161&amp;" ("&amp;ROUND(C161/C$160*100,1)&amp;" %)"</f>
        <v>0 (0 %)</v>
      </c>
      <c r="D172" s="41" t="str">
        <f>D161&amp;" ("&amp;ROUND(D161/D$160*100,1)&amp;" %)"</f>
        <v>0 (0 %)</v>
      </c>
      <c r="F172" s="6"/>
    </row>
    <row r="173" spans="1:6">
      <c r="A173" s="67" t="s">
        <v>395</v>
      </c>
      <c r="B173" s="41" t="str">
        <f>B165&amp;" ("&amp;ROUND(B165/B$160*100,1)&amp;" %)"</f>
        <v>0 (0 %)</v>
      </c>
      <c r="C173" s="41" t="str">
        <f>C165&amp;" ("&amp;ROUND(C165/C$160*100,1)&amp;" %)"</f>
        <v>1 (0,9 %)</v>
      </c>
      <c r="D173" s="41" t="str">
        <f>D165&amp;" ("&amp;ROUND(D165/D$160*100,1)&amp;" %)"</f>
        <v>1 (0,5 %)</v>
      </c>
    </row>
    <row r="175" spans="1:6">
      <c r="A175" s="66"/>
      <c r="B175" s="39" t="s">
        <v>56</v>
      </c>
      <c r="C175" s="59" t="s">
        <v>38</v>
      </c>
      <c r="D175" s="73" t="s">
        <v>492</v>
      </c>
    </row>
    <row r="176" spans="1:6" ht="26">
      <c r="A176" s="69" t="s">
        <v>58</v>
      </c>
      <c r="B176" s="48">
        <f t="shared" ref="B176:D178" si="40">B162/B$160</f>
        <v>0.91428571428571426</v>
      </c>
      <c r="C176" s="48">
        <f t="shared" si="40"/>
        <v>0.87272727272727268</v>
      </c>
      <c r="D176" s="48">
        <f t="shared" si="40"/>
        <v>0.89302325581395348</v>
      </c>
    </row>
    <row r="177" spans="1:18" ht="26">
      <c r="A177" s="69" t="s">
        <v>99</v>
      </c>
      <c r="B177" s="48">
        <f t="shared" si="40"/>
        <v>0.76190476190476186</v>
      </c>
      <c r="C177" s="48">
        <f t="shared" si="40"/>
        <v>0.81818181818181823</v>
      </c>
      <c r="D177" s="48">
        <f t="shared" si="40"/>
        <v>0.79069767441860461</v>
      </c>
    </row>
    <row r="178" spans="1:18">
      <c r="A178" s="69" t="s">
        <v>156</v>
      </c>
      <c r="B178" s="48">
        <f t="shared" si="40"/>
        <v>0.14285714285714285</v>
      </c>
      <c r="C178" s="48">
        <f t="shared" si="40"/>
        <v>0.17272727272727273</v>
      </c>
      <c r="D178" s="48">
        <f t="shared" si="40"/>
        <v>0.15813953488372093</v>
      </c>
    </row>
    <row r="179" spans="1:18" ht="26">
      <c r="A179" s="67" t="s">
        <v>505</v>
      </c>
      <c r="B179" s="48">
        <f>B161/B$160</f>
        <v>0</v>
      </c>
      <c r="C179" s="48">
        <f>C161/C$160</f>
        <v>0</v>
      </c>
      <c r="D179" s="48">
        <f>D161/D$160</f>
        <v>0</v>
      </c>
    </row>
    <row r="180" spans="1:18">
      <c r="A180" s="67" t="s">
        <v>395</v>
      </c>
      <c r="B180" s="48">
        <f>B165/B$160</f>
        <v>0</v>
      </c>
      <c r="C180" s="48">
        <f>C165/C$160</f>
        <v>9.0909090909090905E-3</v>
      </c>
      <c r="D180" s="48">
        <f>D165/D$160</f>
        <v>4.6511627906976744E-3</v>
      </c>
    </row>
    <row r="184" spans="1:18" ht="14" thickBot="1"/>
    <row r="185" spans="1:18" ht="4" customHeight="1" thickTop="1">
      <c r="A185" s="75" t="s">
        <v>475</v>
      </c>
      <c r="B185">
        <v>1</v>
      </c>
      <c r="C185" s="6">
        <v>2</v>
      </c>
      <c r="D185">
        <v>3</v>
      </c>
      <c r="E185">
        <v>4</v>
      </c>
      <c r="F185">
        <v>5</v>
      </c>
    </row>
    <row r="186" spans="1:18" ht="19.5" customHeight="1">
      <c r="A186" s="187"/>
      <c r="B186" s="206" t="s">
        <v>56</v>
      </c>
      <c r="C186" s="207"/>
      <c r="D186" s="207"/>
      <c r="E186" s="207"/>
      <c r="F186" s="207"/>
      <c r="G186" s="208"/>
      <c r="H186" s="212" t="s">
        <v>492</v>
      </c>
      <c r="I186" s="76"/>
      <c r="K186" s="238" t="s">
        <v>520</v>
      </c>
      <c r="L186" s="239" t="s">
        <v>56</v>
      </c>
      <c r="M186" s="240"/>
      <c r="N186" s="240"/>
      <c r="O186" s="240"/>
      <c r="P186" s="240"/>
      <c r="Q186" s="241"/>
      <c r="R186" s="242" t="s">
        <v>492</v>
      </c>
    </row>
    <row r="187" spans="1:18" ht="20.25" customHeight="1">
      <c r="A187" s="187"/>
      <c r="B187" s="78" t="s">
        <v>516</v>
      </c>
      <c r="C187" s="78">
        <v>2</v>
      </c>
      <c r="D187" s="78">
        <v>3</v>
      </c>
      <c r="E187" s="78">
        <v>4</v>
      </c>
      <c r="F187" s="78" t="s">
        <v>517</v>
      </c>
      <c r="G187" s="78" t="s">
        <v>519</v>
      </c>
      <c r="H187" s="212"/>
      <c r="I187" s="77" t="s">
        <v>518</v>
      </c>
      <c r="K187" s="238"/>
      <c r="L187" s="243" t="s">
        <v>516</v>
      </c>
      <c r="M187" s="243">
        <v>2</v>
      </c>
      <c r="N187" s="243">
        <v>3</v>
      </c>
      <c r="O187" s="243">
        <v>4</v>
      </c>
      <c r="P187" s="243" t="s">
        <v>517</v>
      </c>
      <c r="Q187" s="243" t="s">
        <v>519</v>
      </c>
      <c r="R187" s="242"/>
    </row>
    <row r="188" spans="1:18" ht="14.25" customHeight="1">
      <c r="A188" s="42" t="s">
        <v>506</v>
      </c>
      <c r="B188" s="41">
        <v>6</v>
      </c>
      <c r="C188" s="41">
        <v>18</v>
      </c>
      <c r="D188" s="41">
        <v>27</v>
      </c>
      <c r="E188" s="41">
        <v>24</v>
      </c>
      <c r="F188" s="41">
        <v>29</v>
      </c>
      <c r="G188" s="41">
        <f>105-SUM(B188:F188)</f>
        <v>1</v>
      </c>
      <c r="H188" s="41">
        <f>SUM(B188:G188)</f>
        <v>105</v>
      </c>
      <c r="I188" s="80">
        <f>SUMPRODUCT($B$185:$F$185,B188:F188)/SUM(B188:F188)</f>
        <v>3.5</v>
      </c>
      <c r="J188">
        <v>3.5</v>
      </c>
      <c r="K188" s="244" t="s">
        <v>506</v>
      </c>
      <c r="L188" s="245" t="str">
        <f>B188&amp;" ("&amp;ROUND(B188/$H188*100,1)&amp;" %)"</f>
        <v>6 (5,7 %)</v>
      </c>
      <c r="M188" s="245" t="str">
        <f t="shared" ref="M188:R188" si="41">C188&amp;" ("&amp;ROUND(C188/$H188*100,1)&amp;" %)"</f>
        <v>18 (17,1 %)</v>
      </c>
      <c r="N188" s="245" t="str">
        <f t="shared" si="41"/>
        <v>27 (25,7 %)</v>
      </c>
      <c r="O188" s="245" t="str">
        <f t="shared" si="41"/>
        <v>24 (22,9 %)</v>
      </c>
      <c r="P188" s="245" t="str">
        <f t="shared" si="41"/>
        <v>29 (27,6 %)</v>
      </c>
      <c r="Q188" s="245" t="str">
        <f t="shared" si="41"/>
        <v>1 (1 %)</v>
      </c>
      <c r="R188" s="245" t="str">
        <f t="shared" si="41"/>
        <v>105 (100 %)</v>
      </c>
    </row>
    <row r="189" spans="1:18" ht="17">
      <c r="A189" s="42" t="s">
        <v>507</v>
      </c>
      <c r="B189" s="41">
        <v>14</v>
      </c>
      <c r="C189" s="41">
        <v>2</v>
      </c>
      <c r="D189" s="41">
        <v>10</v>
      </c>
      <c r="E189" s="41">
        <v>18</v>
      </c>
      <c r="F189" s="41">
        <v>55</v>
      </c>
      <c r="G189" s="41">
        <f t="shared" ref="G189:G197" si="42">105-SUM(B189:F189)</f>
        <v>6</v>
      </c>
      <c r="H189" s="41">
        <f t="shared" ref="H189:H197" si="43">SUM(B189:G189)</f>
        <v>105</v>
      </c>
      <c r="I189" s="80">
        <f t="shared" ref="I189:I197" si="44">SUMPRODUCT($B$185:$F$185,B189:F189)/SUM(B189:F189)</f>
        <v>3.9898989898989901</v>
      </c>
      <c r="J189">
        <v>3.9898989898989901</v>
      </c>
      <c r="K189" s="244" t="s">
        <v>507</v>
      </c>
      <c r="L189" s="245" t="str">
        <f t="shared" ref="L189:L197" si="45">B189&amp;" ("&amp;ROUND(B189/$H189*100,1)&amp;" %)"</f>
        <v>14 (13,3 %)</v>
      </c>
      <c r="M189" s="245" t="str">
        <f t="shared" ref="M189:M197" si="46">C189&amp;" ("&amp;ROUND(C189/$H189*100,1)&amp;" %)"</f>
        <v>2 (1,9 %)</v>
      </c>
      <c r="N189" s="245" t="str">
        <f t="shared" ref="N189:N197" si="47">D189&amp;" ("&amp;ROUND(D189/$H189*100,1)&amp;" %)"</f>
        <v>10 (9,5 %)</v>
      </c>
      <c r="O189" s="245" t="str">
        <f t="shared" ref="O189:O197" si="48">E189&amp;" ("&amp;ROUND(E189/$H189*100,1)&amp;" %)"</f>
        <v>18 (17,1 %)</v>
      </c>
      <c r="P189" s="245" t="str">
        <f t="shared" ref="P189:P197" si="49">F189&amp;" ("&amp;ROUND(F189/$H189*100,1)&amp;" %)"</f>
        <v>55 (52,4 %)</v>
      </c>
      <c r="Q189" s="245" t="str">
        <f t="shared" ref="Q189:Q197" si="50">G189&amp;" ("&amp;ROUND(G189/$H189*100,1)&amp;" %)"</f>
        <v>6 (5,7 %)</v>
      </c>
      <c r="R189" s="245" t="str">
        <f t="shared" ref="R189:R197" si="51">H189&amp;" ("&amp;ROUND(H189/$H189*100,1)&amp;" %)"</f>
        <v>105 (100 %)</v>
      </c>
    </row>
    <row r="190" spans="1:18" ht="17">
      <c r="A190" s="42" t="s">
        <v>508</v>
      </c>
      <c r="B190" s="41">
        <v>9</v>
      </c>
      <c r="C190" s="41">
        <v>6</v>
      </c>
      <c r="D190" s="41">
        <v>23</v>
      </c>
      <c r="E190" s="41">
        <v>32</v>
      </c>
      <c r="F190" s="41">
        <v>34</v>
      </c>
      <c r="G190" s="41">
        <f t="shared" si="42"/>
        <v>1</v>
      </c>
      <c r="H190" s="41">
        <f t="shared" si="43"/>
        <v>105</v>
      </c>
      <c r="I190" s="80">
        <f t="shared" si="44"/>
        <v>3.7307692307692308</v>
      </c>
      <c r="J190">
        <v>3.7307692307692308</v>
      </c>
      <c r="K190" s="244" t="s">
        <v>508</v>
      </c>
      <c r="L190" s="245" t="str">
        <f t="shared" si="45"/>
        <v>9 (8,6 %)</v>
      </c>
      <c r="M190" s="245" t="str">
        <f t="shared" si="46"/>
        <v>6 (5,7 %)</v>
      </c>
      <c r="N190" s="245" t="str">
        <f t="shared" si="47"/>
        <v>23 (21,9 %)</v>
      </c>
      <c r="O190" s="245" t="str">
        <f t="shared" si="48"/>
        <v>32 (30,5 %)</v>
      </c>
      <c r="P190" s="245" t="str">
        <f t="shared" si="49"/>
        <v>34 (32,4 %)</v>
      </c>
      <c r="Q190" s="245" t="str">
        <f t="shared" si="50"/>
        <v>1 (1 %)</v>
      </c>
      <c r="R190" s="245" t="str">
        <f t="shared" si="51"/>
        <v>105 (100 %)</v>
      </c>
    </row>
    <row r="191" spans="1:18" ht="17">
      <c r="A191" s="42" t="s">
        <v>509</v>
      </c>
      <c r="B191" s="41">
        <v>65</v>
      </c>
      <c r="C191" s="41">
        <v>4</v>
      </c>
      <c r="D191" s="41">
        <v>7</v>
      </c>
      <c r="E191" s="41">
        <v>4</v>
      </c>
      <c r="F191" s="41">
        <v>6</v>
      </c>
      <c r="G191" s="41">
        <f t="shared" si="42"/>
        <v>19</v>
      </c>
      <c r="H191" s="41">
        <f t="shared" si="43"/>
        <v>105</v>
      </c>
      <c r="I191" s="80">
        <f t="shared" si="44"/>
        <v>1.6279069767441861</v>
      </c>
      <c r="J191">
        <v>1.6279069767441861</v>
      </c>
      <c r="K191" s="244" t="s">
        <v>509</v>
      </c>
      <c r="L191" s="245" t="str">
        <f t="shared" si="45"/>
        <v>65 (61,9 %)</v>
      </c>
      <c r="M191" s="245" t="str">
        <f t="shared" si="46"/>
        <v>4 (3,8 %)</v>
      </c>
      <c r="N191" s="245" t="str">
        <f t="shared" si="47"/>
        <v>7 (6,7 %)</v>
      </c>
      <c r="O191" s="245" t="str">
        <f t="shared" si="48"/>
        <v>4 (3,8 %)</v>
      </c>
      <c r="P191" s="245" t="str">
        <f t="shared" si="49"/>
        <v>6 (5,7 %)</v>
      </c>
      <c r="Q191" s="245" t="str">
        <f t="shared" si="50"/>
        <v>19 (18,1 %)</v>
      </c>
      <c r="R191" s="245" t="str">
        <f t="shared" si="51"/>
        <v>105 (100 %)</v>
      </c>
    </row>
    <row r="192" spans="1:18" ht="17">
      <c r="A192" s="42" t="s">
        <v>510</v>
      </c>
      <c r="B192" s="41">
        <v>22</v>
      </c>
      <c r="C192" s="41">
        <v>23</v>
      </c>
      <c r="D192" s="41">
        <v>23</v>
      </c>
      <c r="E192" s="41">
        <v>17</v>
      </c>
      <c r="F192" s="41">
        <v>15</v>
      </c>
      <c r="G192" s="41">
        <f t="shared" si="42"/>
        <v>5</v>
      </c>
      <c r="H192" s="41">
        <f t="shared" si="43"/>
        <v>105</v>
      </c>
      <c r="I192" s="80">
        <f t="shared" si="44"/>
        <v>2.8</v>
      </c>
      <c r="J192">
        <v>2.8</v>
      </c>
      <c r="K192" s="244" t="s">
        <v>510</v>
      </c>
      <c r="L192" s="245" t="str">
        <f t="shared" si="45"/>
        <v>22 (21 %)</v>
      </c>
      <c r="M192" s="245" t="str">
        <f t="shared" si="46"/>
        <v>23 (21,9 %)</v>
      </c>
      <c r="N192" s="245" t="str">
        <f t="shared" si="47"/>
        <v>23 (21,9 %)</v>
      </c>
      <c r="O192" s="245" t="str">
        <f t="shared" si="48"/>
        <v>17 (16,2 %)</v>
      </c>
      <c r="P192" s="245" t="str">
        <f t="shared" si="49"/>
        <v>15 (14,3 %)</v>
      </c>
      <c r="Q192" s="245" t="str">
        <f t="shared" si="50"/>
        <v>5 (4,8 %)</v>
      </c>
      <c r="R192" s="245" t="str">
        <f t="shared" si="51"/>
        <v>105 (100 %)</v>
      </c>
    </row>
    <row r="193" spans="1:18" ht="17">
      <c r="A193" s="42" t="s">
        <v>511</v>
      </c>
      <c r="B193" s="41">
        <v>59</v>
      </c>
      <c r="C193" s="41">
        <v>5</v>
      </c>
      <c r="D193" s="41">
        <v>9</v>
      </c>
      <c r="E193" s="41">
        <v>8</v>
      </c>
      <c r="F193" s="41">
        <v>8</v>
      </c>
      <c r="G193" s="41">
        <f t="shared" si="42"/>
        <v>16</v>
      </c>
      <c r="H193" s="41">
        <f t="shared" si="43"/>
        <v>105</v>
      </c>
      <c r="I193" s="80">
        <f t="shared" si="44"/>
        <v>1.8876404494382022</v>
      </c>
      <c r="J193">
        <v>1.8876404494382022</v>
      </c>
      <c r="K193" s="244" t="s">
        <v>511</v>
      </c>
      <c r="L193" s="245" t="str">
        <f t="shared" si="45"/>
        <v>59 (56,2 %)</v>
      </c>
      <c r="M193" s="245" t="str">
        <f t="shared" si="46"/>
        <v>5 (4,8 %)</v>
      </c>
      <c r="N193" s="245" t="str">
        <f t="shared" si="47"/>
        <v>9 (8,6 %)</v>
      </c>
      <c r="O193" s="245" t="str">
        <f t="shared" si="48"/>
        <v>8 (7,6 %)</v>
      </c>
      <c r="P193" s="245" t="str">
        <f t="shared" si="49"/>
        <v>8 (7,6 %)</v>
      </c>
      <c r="Q193" s="245" t="str">
        <f t="shared" si="50"/>
        <v>16 (15,2 %)</v>
      </c>
      <c r="R193" s="245" t="str">
        <f t="shared" si="51"/>
        <v>105 (100 %)</v>
      </c>
    </row>
    <row r="194" spans="1:18" ht="17">
      <c r="A194" s="42" t="s">
        <v>512</v>
      </c>
      <c r="B194" s="41">
        <v>66</v>
      </c>
      <c r="C194" s="41">
        <v>8</v>
      </c>
      <c r="D194" s="41">
        <v>8</v>
      </c>
      <c r="E194" s="41">
        <v>1</v>
      </c>
      <c r="F194" s="41">
        <v>6</v>
      </c>
      <c r="G194" s="41">
        <f t="shared" si="42"/>
        <v>16</v>
      </c>
      <c r="H194" s="41">
        <f t="shared" si="43"/>
        <v>105</v>
      </c>
      <c r="I194" s="80">
        <f t="shared" si="44"/>
        <v>1.5730337078651686</v>
      </c>
      <c r="J194">
        <v>1.5730337078651686</v>
      </c>
      <c r="K194" s="244" t="s">
        <v>512</v>
      </c>
      <c r="L194" s="245" t="str">
        <f t="shared" si="45"/>
        <v>66 (62,9 %)</v>
      </c>
      <c r="M194" s="245" t="str">
        <f t="shared" si="46"/>
        <v>8 (7,6 %)</v>
      </c>
      <c r="N194" s="245" t="str">
        <f t="shared" si="47"/>
        <v>8 (7,6 %)</v>
      </c>
      <c r="O194" s="245" t="str">
        <f t="shared" si="48"/>
        <v>1 (1 %)</v>
      </c>
      <c r="P194" s="245" t="str">
        <f t="shared" si="49"/>
        <v>6 (5,7 %)</v>
      </c>
      <c r="Q194" s="245" t="str">
        <f t="shared" si="50"/>
        <v>16 (15,2 %)</v>
      </c>
      <c r="R194" s="245" t="str">
        <f t="shared" si="51"/>
        <v>105 (100 %)</v>
      </c>
    </row>
    <row r="195" spans="1:18" ht="17">
      <c r="A195" s="42" t="s">
        <v>513</v>
      </c>
      <c r="B195" s="41">
        <v>62</v>
      </c>
      <c r="C195" s="41">
        <v>8</v>
      </c>
      <c r="D195" s="41">
        <v>7</v>
      </c>
      <c r="E195" s="41">
        <v>6</v>
      </c>
      <c r="F195" s="41">
        <v>4</v>
      </c>
      <c r="G195" s="41">
        <f t="shared" si="42"/>
        <v>18</v>
      </c>
      <c r="H195" s="41">
        <f t="shared" si="43"/>
        <v>105</v>
      </c>
      <c r="I195" s="80">
        <f t="shared" si="44"/>
        <v>1.6436781609195403</v>
      </c>
      <c r="J195">
        <v>1.6436781609195403</v>
      </c>
      <c r="K195" s="244" t="s">
        <v>513</v>
      </c>
      <c r="L195" s="245" t="str">
        <f t="shared" si="45"/>
        <v>62 (59 %)</v>
      </c>
      <c r="M195" s="245" t="str">
        <f t="shared" si="46"/>
        <v>8 (7,6 %)</v>
      </c>
      <c r="N195" s="245" t="str">
        <f t="shared" si="47"/>
        <v>7 (6,7 %)</v>
      </c>
      <c r="O195" s="245" t="str">
        <f t="shared" si="48"/>
        <v>6 (5,7 %)</v>
      </c>
      <c r="P195" s="245" t="str">
        <f t="shared" si="49"/>
        <v>4 (3,8 %)</v>
      </c>
      <c r="Q195" s="245" t="str">
        <f t="shared" si="50"/>
        <v>18 (17,1 %)</v>
      </c>
      <c r="R195" s="245" t="str">
        <f t="shared" si="51"/>
        <v>105 (100 %)</v>
      </c>
    </row>
    <row r="196" spans="1:18" ht="17">
      <c r="A196" s="42" t="s">
        <v>514</v>
      </c>
      <c r="B196" s="41">
        <v>82</v>
      </c>
      <c r="C196" s="41">
        <v>0</v>
      </c>
      <c r="D196" s="41">
        <v>1</v>
      </c>
      <c r="E196" s="41">
        <v>2</v>
      </c>
      <c r="F196" s="41">
        <v>2</v>
      </c>
      <c r="G196" s="41">
        <f t="shared" si="42"/>
        <v>18</v>
      </c>
      <c r="H196" s="41">
        <f t="shared" si="43"/>
        <v>105</v>
      </c>
      <c r="I196" s="80">
        <f t="shared" si="44"/>
        <v>1.1839080459770115</v>
      </c>
      <c r="J196">
        <v>1.1839080459770115</v>
      </c>
      <c r="K196" s="244" t="s">
        <v>514</v>
      </c>
      <c r="L196" s="245" t="str">
        <f t="shared" si="45"/>
        <v>82 (78,1 %)</v>
      </c>
      <c r="M196" s="245" t="str">
        <f t="shared" si="46"/>
        <v>0 (0 %)</v>
      </c>
      <c r="N196" s="245" t="str">
        <f t="shared" si="47"/>
        <v>1 (1 %)</v>
      </c>
      <c r="O196" s="245" t="str">
        <f t="shared" si="48"/>
        <v>2 (1,9 %)</v>
      </c>
      <c r="P196" s="245" t="str">
        <f t="shared" si="49"/>
        <v>2 (1,9 %)</v>
      </c>
      <c r="Q196" s="245" t="str">
        <f t="shared" si="50"/>
        <v>18 (17,1 %)</v>
      </c>
      <c r="R196" s="245" t="str">
        <f t="shared" si="51"/>
        <v>105 (100 %)</v>
      </c>
    </row>
    <row r="197" spans="1:18" ht="17">
      <c r="A197" s="42" t="s">
        <v>515</v>
      </c>
      <c r="B197" s="41">
        <v>80</v>
      </c>
      <c r="C197" s="41">
        <v>1</v>
      </c>
      <c r="D197" s="41">
        <v>2</v>
      </c>
      <c r="E197" s="41">
        <v>2</v>
      </c>
      <c r="F197" s="41">
        <v>2</v>
      </c>
      <c r="G197" s="41">
        <f t="shared" si="42"/>
        <v>18</v>
      </c>
      <c r="H197" s="41">
        <f t="shared" si="43"/>
        <v>105</v>
      </c>
      <c r="I197" s="80">
        <f t="shared" si="44"/>
        <v>1.2183908045977012</v>
      </c>
      <c r="J197">
        <v>1.2183908045977012</v>
      </c>
      <c r="K197" s="244" t="s">
        <v>515</v>
      </c>
      <c r="L197" s="245" t="str">
        <f t="shared" si="45"/>
        <v>80 (76,2 %)</v>
      </c>
      <c r="M197" s="245" t="str">
        <f t="shared" si="46"/>
        <v>1 (1 %)</v>
      </c>
      <c r="N197" s="245" t="str">
        <f t="shared" si="47"/>
        <v>2 (1,9 %)</v>
      </c>
      <c r="O197" s="245" t="str">
        <f t="shared" si="48"/>
        <v>2 (1,9 %)</v>
      </c>
      <c r="P197" s="245" t="str">
        <f t="shared" si="49"/>
        <v>2 (1,9 %)</v>
      </c>
      <c r="Q197" s="245" t="str">
        <f t="shared" si="50"/>
        <v>18 (17,1 %)</v>
      </c>
      <c r="R197" s="245" t="str">
        <f t="shared" si="51"/>
        <v>105 (100 %)</v>
      </c>
    </row>
    <row r="198" spans="1:18" ht="12.75" customHeight="1">
      <c r="C198" s="6"/>
    </row>
    <row r="199" spans="1:18">
      <c r="C199" s="6"/>
    </row>
    <row r="200" spans="1:18" ht="14" thickBot="1">
      <c r="C200" s="6"/>
    </row>
    <row r="201" spans="1:18" ht="14" thickTop="1">
      <c r="A201" s="74" t="s">
        <v>475</v>
      </c>
    </row>
    <row r="202" spans="1:18" ht="16">
      <c r="A202" s="187" t="s">
        <v>520</v>
      </c>
      <c r="B202" s="206" t="s">
        <v>38</v>
      </c>
      <c r="C202" s="207"/>
      <c r="D202" s="207"/>
      <c r="E202" s="207"/>
      <c r="F202" s="207"/>
      <c r="G202" s="208"/>
      <c r="H202" s="209" t="s">
        <v>492</v>
      </c>
      <c r="K202" s="238" t="s">
        <v>520</v>
      </c>
      <c r="L202" s="239" t="s">
        <v>38</v>
      </c>
      <c r="M202" s="240"/>
      <c r="N202" s="240"/>
      <c r="O202" s="240"/>
      <c r="P202" s="240"/>
      <c r="Q202" s="241"/>
      <c r="R202" s="246" t="s">
        <v>492</v>
      </c>
    </row>
    <row r="203" spans="1:18" ht="12.75" customHeight="1">
      <c r="A203" s="187"/>
      <c r="B203" s="78" t="s">
        <v>516</v>
      </c>
      <c r="C203" s="78">
        <v>2</v>
      </c>
      <c r="D203" s="78">
        <v>3</v>
      </c>
      <c r="E203" s="78">
        <v>4</v>
      </c>
      <c r="F203" s="78" t="s">
        <v>517</v>
      </c>
      <c r="G203" s="78" t="s">
        <v>519</v>
      </c>
      <c r="H203" s="209"/>
      <c r="K203" s="238"/>
      <c r="L203" s="243" t="s">
        <v>516</v>
      </c>
      <c r="M203" s="243">
        <v>2</v>
      </c>
      <c r="N203" s="243">
        <v>3</v>
      </c>
      <c r="O203" s="243">
        <v>4</v>
      </c>
      <c r="P203" s="243" t="s">
        <v>517</v>
      </c>
      <c r="Q203" s="243" t="s">
        <v>519</v>
      </c>
      <c r="R203" s="246"/>
    </row>
    <row r="204" spans="1:18" ht="17">
      <c r="A204" s="42" t="s">
        <v>506</v>
      </c>
      <c r="B204" s="41">
        <v>16</v>
      </c>
      <c r="C204" s="41">
        <v>26</v>
      </c>
      <c r="D204" s="41">
        <v>20</v>
      </c>
      <c r="E204" s="41">
        <v>21</v>
      </c>
      <c r="F204" s="41">
        <v>26</v>
      </c>
      <c r="G204" s="79">
        <f>110-SUM(B204:F204)</f>
        <v>1</v>
      </c>
      <c r="H204" s="79">
        <f>SUM(B204:G204)</f>
        <v>110</v>
      </c>
      <c r="I204" s="80">
        <f>SUMPRODUCT($B$185:$F$185,B204:F204)/SUM(B204:F204)</f>
        <v>3.1376146788990824</v>
      </c>
      <c r="K204" s="244" t="s">
        <v>506</v>
      </c>
      <c r="L204" s="245" t="str">
        <f t="shared" ref="L204:L213" si="52">B204&amp;" ("&amp;ROUND(B204/$H204*100,1)&amp;" %)"</f>
        <v>16 (14,5 %)</v>
      </c>
      <c r="M204" s="245" t="str">
        <f t="shared" ref="M204:M213" si="53">C204&amp;" ("&amp;ROUND(C204/$H204*100,1)&amp;" %)"</f>
        <v>26 (23,6 %)</v>
      </c>
      <c r="N204" s="245" t="str">
        <f t="shared" ref="N204:N213" si="54">D204&amp;" ("&amp;ROUND(D204/$H204*100,1)&amp;" %)"</f>
        <v>20 (18,2 %)</v>
      </c>
      <c r="O204" s="245" t="str">
        <f t="shared" ref="O204:O213" si="55">E204&amp;" ("&amp;ROUND(E204/$H204*100,1)&amp;" %)"</f>
        <v>21 (19,1 %)</v>
      </c>
      <c r="P204" s="245" t="str">
        <f t="shared" ref="P204:P213" si="56">F204&amp;" ("&amp;ROUND(F204/$H204*100,1)&amp;" %)"</f>
        <v>26 (23,6 %)</v>
      </c>
      <c r="Q204" s="245" t="str">
        <f t="shared" ref="Q204:Q213" si="57">G204&amp;" ("&amp;ROUND(G204/$H204*100,1)&amp;" %)"</f>
        <v>1 (0,9 %)</v>
      </c>
      <c r="R204" s="245" t="str">
        <f t="shared" ref="R204:R213" si="58">H204&amp;" ("&amp;ROUND(H204/$H204*100,1)&amp;" %)"</f>
        <v>110 (100 %)</v>
      </c>
    </row>
    <row r="205" spans="1:18" ht="17">
      <c r="A205" s="42" t="s">
        <v>507</v>
      </c>
      <c r="B205" s="41">
        <v>9</v>
      </c>
      <c r="C205" s="41">
        <v>4</v>
      </c>
      <c r="D205" s="41">
        <v>6</v>
      </c>
      <c r="E205" s="41">
        <v>22</v>
      </c>
      <c r="F205" s="41">
        <v>66</v>
      </c>
      <c r="G205" s="79">
        <f t="shared" ref="G205:G213" si="59">110-SUM(B205:F205)</f>
        <v>3</v>
      </c>
      <c r="H205" s="79">
        <f t="shared" ref="H205:H213" si="60">SUM(B205:G205)</f>
        <v>110</v>
      </c>
      <c r="I205" s="80">
        <f t="shared" ref="I205:I213" si="61">SUMPRODUCT($B$185:$F$185,B205:F205)/SUM(B205:F205)</f>
        <v>4.2336448598130838</v>
      </c>
      <c r="K205" s="244" t="s">
        <v>507</v>
      </c>
      <c r="L205" s="245" t="str">
        <f t="shared" si="52"/>
        <v>9 (8,2 %)</v>
      </c>
      <c r="M205" s="245" t="str">
        <f t="shared" si="53"/>
        <v>4 (3,6 %)</v>
      </c>
      <c r="N205" s="245" t="str">
        <f t="shared" si="54"/>
        <v>6 (5,5 %)</v>
      </c>
      <c r="O205" s="245" t="str">
        <f t="shared" si="55"/>
        <v>22 (20 %)</v>
      </c>
      <c r="P205" s="245" t="str">
        <f t="shared" si="56"/>
        <v>66 (60 %)</v>
      </c>
      <c r="Q205" s="245" t="str">
        <f t="shared" si="57"/>
        <v>3 (2,7 %)</v>
      </c>
      <c r="R205" s="245" t="str">
        <f t="shared" si="58"/>
        <v>110 (100 %)</v>
      </c>
    </row>
    <row r="206" spans="1:18" ht="17">
      <c r="A206" s="42" t="s">
        <v>508</v>
      </c>
      <c r="B206" s="41">
        <v>7</v>
      </c>
      <c r="C206" s="41">
        <v>13</v>
      </c>
      <c r="D206" s="41">
        <v>19</v>
      </c>
      <c r="E206" s="41">
        <v>24</v>
      </c>
      <c r="F206" s="41">
        <v>46</v>
      </c>
      <c r="G206" s="79">
        <f t="shared" si="59"/>
        <v>1</v>
      </c>
      <c r="H206" s="79">
        <f t="shared" si="60"/>
        <v>110</v>
      </c>
      <c r="I206" s="80">
        <f t="shared" si="61"/>
        <v>3.8165137614678901</v>
      </c>
      <c r="K206" s="244" t="s">
        <v>508</v>
      </c>
      <c r="L206" s="245" t="str">
        <f t="shared" si="52"/>
        <v>7 (6,4 %)</v>
      </c>
      <c r="M206" s="245" t="str">
        <f t="shared" si="53"/>
        <v>13 (11,8 %)</v>
      </c>
      <c r="N206" s="245" t="str">
        <f t="shared" si="54"/>
        <v>19 (17,3 %)</v>
      </c>
      <c r="O206" s="245" t="str">
        <f t="shared" si="55"/>
        <v>24 (21,8 %)</v>
      </c>
      <c r="P206" s="245" t="str">
        <f t="shared" si="56"/>
        <v>46 (41,8 %)</v>
      </c>
      <c r="Q206" s="245" t="str">
        <f t="shared" si="57"/>
        <v>1 (0,9 %)</v>
      </c>
      <c r="R206" s="245" t="str">
        <f t="shared" si="58"/>
        <v>110 (100 %)</v>
      </c>
    </row>
    <row r="207" spans="1:18" ht="17">
      <c r="A207" s="42" t="s">
        <v>509</v>
      </c>
      <c r="B207" s="41">
        <v>56</v>
      </c>
      <c r="C207" s="41">
        <v>10</v>
      </c>
      <c r="D207" s="41">
        <v>8</v>
      </c>
      <c r="E207" s="41">
        <v>11</v>
      </c>
      <c r="F207" s="41">
        <v>12</v>
      </c>
      <c r="G207" s="79">
        <f t="shared" si="59"/>
        <v>13</v>
      </c>
      <c r="H207" s="79">
        <f t="shared" si="60"/>
        <v>110</v>
      </c>
      <c r="I207" s="80">
        <f t="shared" si="61"/>
        <v>2.1030927835051547</v>
      </c>
      <c r="K207" s="244" t="s">
        <v>509</v>
      </c>
      <c r="L207" s="245" t="str">
        <f t="shared" si="52"/>
        <v>56 (50,9 %)</v>
      </c>
      <c r="M207" s="245" t="str">
        <f t="shared" si="53"/>
        <v>10 (9,1 %)</v>
      </c>
      <c r="N207" s="245" t="str">
        <f t="shared" si="54"/>
        <v>8 (7,3 %)</v>
      </c>
      <c r="O207" s="245" t="str">
        <f t="shared" si="55"/>
        <v>11 (10 %)</v>
      </c>
      <c r="P207" s="245" t="str">
        <f t="shared" si="56"/>
        <v>12 (10,9 %)</v>
      </c>
      <c r="Q207" s="245" t="str">
        <f t="shared" si="57"/>
        <v>13 (11,8 %)</v>
      </c>
      <c r="R207" s="245" t="str">
        <f t="shared" si="58"/>
        <v>110 (100 %)</v>
      </c>
    </row>
    <row r="208" spans="1:18" ht="12.75" customHeight="1">
      <c r="A208" s="42" t="s">
        <v>510</v>
      </c>
      <c r="B208" s="41">
        <v>12</v>
      </c>
      <c r="C208" s="41">
        <v>16</v>
      </c>
      <c r="D208" s="41">
        <v>24</v>
      </c>
      <c r="E208" s="41">
        <v>18</v>
      </c>
      <c r="F208" s="41">
        <v>38</v>
      </c>
      <c r="G208" s="79">
        <f t="shared" si="59"/>
        <v>2</v>
      </c>
      <c r="H208" s="79">
        <f t="shared" si="60"/>
        <v>110</v>
      </c>
      <c r="I208" s="80">
        <f t="shared" si="61"/>
        <v>3.5</v>
      </c>
      <c r="K208" s="244" t="s">
        <v>510</v>
      </c>
      <c r="L208" s="245" t="str">
        <f t="shared" si="52"/>
        <v>12 (10,9 %)</v>
      </c>
      <c r="M208" s="245" t="str">
        <f t="shared" si="53"/>
        <v>16 (14,5 %)</v>
      </c>
      <c r="N208" s="245" t="str">
        <f t="shared" si="54"/>
        <v>24 (21,8 %)</v>
      </c>
      <c r="O208" s="245" t="str">
        <f t="shared" si="55"/>
        <v>18 (16,4 %)</v>
      </c>
      <c r="P208" s="245" t="str">
        <f t="shared" si="56"/>
        <v>38 (34,5 %)</v>
      </c>
      <c r="Q208" s="245" t="str">
        <f t="shared" si="57"/>
        <v>2 (1,8 %)</v>
      </c>
      <c r="R208" s="245" t="str">
        <f t="shared" si="58"/>
        <v>110 (100 %)</v>
      </c>
    </row>
    <row r="209" spans="1:18" ht="17">
      <c r="A209" s="42" t="s">
        <v>511</v>
      </c>
      <c r="B209" s="41">
        <v>48</v>
      </c>
      <c r="C209" s="41">
        <v>9</v>
      </c>
      <c r="D209" s="41">
        <v>19</v>
      </c>
      <c r="E209" s="41">
        <v>14</v>
      </c>
      <c r="F209" s="41">
        <v>10</v>
      </c>
      <c r="G209" s="79">
        <f t="shared" si="59"/>
        <v>10</v>
      </c>
      <c r="H209" s="79">
        <f t="shared" si="60"/>
        <v>110</v>
      </c>
      <c r="I209" s="80">
        <f t="shared" si="61"/>
        <v>2.29</v>
      </c>
      <c r="K209" s="244" t="s">
        <v>511</v>
      </c>
      <c r="L209" s="245" t="str">
        <f t="shared" si="52"/>
        <v>48 (43,6 %)</v>
      </c>
      <c r="M209" s="245" t="str">
        <f t="shared" si="53"/>
        <v>9 (8,2 %)</v>
      </c>
      <c r="N209" s="245" t="str">
        <f t="shared" si="54"/>
        <v>19 (17,3 %)</v>
      </c>
      <c r="O209" s="245" t="str">
        <f t="shared" si="55"/>
        <v>14 (12,7 %)</v>
      </c>
      <c r="P209" s="245" t="str">
        <f t="shared" si="56"/>
        <v>10 (9,1 %)</v>
      </c>
      <c r="Q209" s="245" t="str">
        <f t="shared" si="57"/>
        <v>10 (9,1 %)</v>
      </c>
      <c r="R209" s="245" t="str">
        <f t="shared" si="58"/>
        <v>110 (100 %)</v>
      </c>
    </row>
    <row r="210" spans="1:18" ht="17">
      <c r="A210" s="42" t="s">
        <v>512</v>
      </c>
      <c r="B210" s="41">
        <v>43</v>
      </c>
      <c r="C210" s="41">
        <v>18</v>
      </c>
      <c r="D210" s="41">
        <v>23</v>
      </c>
      <c r="E210" s="41">
        <v>14</v>
      </c>
      <c r="F210" s="41">
        <v>5</v>
      </c>
      <c r="G210" s="79">
        <f t="shared" si="59"/>
        <v>7</v>
      </c>
      <c r="H210" s="79">
        <f t="shared" si="60"/>
        <v>110</v>
      </c>
      <c r="I210" s="80">
        <f t="shared" si="61"/>
        <v>2.2233009708737863</v>
      </c>
      <c r="K210" s="244" t="s">
        <v>512</v>
      </c>
      <c r="L210" s="245" t="str">
        <f t="shared" si="52"/>
        <v>43 (39,1 %)</v>
      </c>
      <c r="M210" s="245" t="str">
        <f t="shared" si="53"/>
        <v>18 (16,4 %)</v>
      </c>
      <c r="N210" s="245" t="str">
        <f t="shared" si="54"/>
        <v>23 (20,9 %)</v>
      </c>
      <c r="O210" s="245" t="str">
        <f t="shared" si="55"/>
        <v>14 (12,7 %)</v>
      </c>
      <c r="P210" s="245" t="str">
        <f t="shared" si="56"/>
        <v>5 (4,5 %)</v>
      </c>
      <c r="Q210" s="245" t="str">
        <f t="shared" si="57"/>
        <v>7 (6,4 %)</v>
      </c>
      <c r="R210" s="245" t="str">
        <f t="shared" si="58"/>
        <v>110 (100 %)</v>
      </c>
    </row>
    <row r="211" spans="1:18" ht="17">
      <c r="A211" s="42" t="s">
        <v>513</v>
      </c>
      <c r="B211" s="41">
        <v>67</v>
      </c>
      <c r="C211" s="41">
        <v>12</v>
      </c>
      <c r="D211" s="41">
        <v>10</v>
      </c>
      <c r="E211" s="41">
        <v>8</v>
      </c>
      <c r="F211" s="41">
        <v>1</v>
      </c>
      <c r="G211" s="79">
        <f t="shared" si="59"/>
        <v>12</v>
      </c>
      <c r="H211" s="79">
        <f t="shared" si="60"/>
        <v>110</v>
      </c>
      <c r="I211" s="80">
        <f t="shared" si="61"/>
        <v>1.6122448979591837</v>
      </c>
      <c r="K211" s="244" t="s">
        <v>513</v>
      </c>
      <c r="L211" s="245" t="str">
        <f t="shared" si="52"/>
        <v>67 (60,9 %)</v>
      </c>
      <c r="M211" s="245" t="str">
        <f t="shared" si="53"/>
        <v>12 (10,9 %)</v>
      </c>
      <c r="N211" s="245" t="str">
        <f t="shared" si="54"/>
        <v>10 (9,1 %)</v>
      </c>
      <c r="O211" s="245" t="str">
        <f t="shared" si="55"/>
        <v>8 (7,3 %)</v>
      </c>
      <c r="P211" s="245" t="str">
        <f t="shared" si="56"/>
        <v>1 (0,9 %)</v>
      </c>
      <c r="Q211" s="245" t="str">
        <f t="shared" si="57"/>
        <v>12 (10,9 %)</v>
      </c>
      <c r="R211" s="245" t="str">
        <f t="shared" si="58"/>
        <v>110 (100 %)</v>
      </c>
    </row>
    <row r="212" spans="1:18" ht="17">
      <c r="A212" s="42" t="s">
        <v>514</v>
      </c>
      <c r="B212" s="41">
        <v>85</v>
      </c>
      <c r="C212" s="41">
        <v>5</v>
      </c>
      <c r="D212" s="41">
        <v>0</v>
      </c>
      <c r="E212" s="41">
        <v>3</v>
      </c>
      <c r="F212" s="41">
        <v>3</v>
      </c>
      <c r="G212" s="79">
        <f t="shared" si="59"/>
        <v>14</v>
      </c>
      <c r="H212" s="79">
        <f t="shared" si="60"/>
        <v>110</v>
      </c>
      <c r="I212" s="80">
        <f t="shared" si="61"/>
        <v>1.2708333333333333</v>
      </c>
      <c r="K212" s="244" t="s">
        <v>514</v>
      </c>
      <c r="L212" s="245" t="str">
        <f t="shared" si="52"/>
        <v>85 (77,3 %)</v>
      </c>
      <c r="M212" s="245" t="str">
        <f t="shared" si="53"/>
        <v>5 (4,5 %)</v>
      </c>
      <c r="N212" s="245" t="str">
        <f t="shared" si="54"/>
        <v>0 (0 %)</v>
      </c>
      <c r="O212" s="245" t="str">
        <f t="shared" si="55"/>
        <v>3 (2,7 %)</v>
      </c>
      <c r="P212" s="245" t="str">
        <f t="shared" si="56"/>
        <v>3 (2,7 %)</v>
      </c>
      <c r="Q212" s="245" t="str">
        <f t="shared" si="57"/>
        <v>14 (12,7 %)</v>
      </c>
      <c r="R212" s="245" t="str">
        <f t="shared" si="58"/>
        <v>110 (100 %)</v>
      </c>
    </row>
    <row r="213" spans="1:18" ht="16" customHeight="1">
      <c r="A213" s="42" t="s">
        <v>515</v>
      </c>
      <c r="B213" s="41">
        <v>84</v>
      </c>
      <c r="C213" s="41">
        <v>5</v>
      </c>
      <c r="D213" s="41">
        <v>0</v>
      </c>
      <c r="E213" s="41">
        <v>3</v>
      </c>
      <c r="F213" s="41">
        <v>3</v>
      </c>
      <c r="G213" s="79">
        <f t="shared" si="59"/>
        <v>15</v>
      </c>
      <c r="H213" s="79">
        <f t="shared" si="60"/>
        <v>110</v>
      </c>
      <c r="I213" s="80">
        <f t="shared" si="61"/>
        <v>1.2736842105263158</v>
      </c>
      <c r="K213" s="244" t="s">
        <v>515</v>
      </c>
      <c r="L213" s="245" t="str">
        <f t="shared" si="52"/>
        <v>84 (76,4 %)</v>
      </c>
      <c r="M213" s="245" t="str">
        <f t="shared" si="53"/>
        <v>5 (4,5 %)</v>
      </c>
      <c r="N213" s="245" t="str">
        <f t="shared" si="54"/>
        <v>0 (0 %)</v>
      </c>
      <c r="O213" s="245" t="str">
        <f t="shared" si="55"/>
        <v>3 (2,7 %)</v>
      </c>
      <c r="P213" s="245" t="str">
        <f t="shared" si="56"/>
        <v>3 (2,7 %)</v>
      </c>
      <c r="Q213" s="245" t="str">
        <f t="shared" si="57"/>
        <v>15 (13,6 %)</v>
      </c>
      <c r="R213" s="245" t="str">
        <f t="shared" si="58"/>
        <v>110 (100 %)</v>
      </c>
    </row>
    <row r="215" spans="1:18">
      <c r="B215" s="5" t="s">
        <v>56</v>
      </c>
      <c r="C215" s="5" t="s">
        <v>38</v>
      </c>
    </row>
    <row r="216" spans="1:18">
      <c r="A216" s="42" t="s">
        <v>506</v>
      </c>
      <c r="B216" s="64">
        <f>I188</f>
        <v>3.5</v>
      </c>
      <c r="C216" s="81">
        <f>I204</f>
        <v>3.1376146788990824</v>
      </c>
    </row>
    <row r="217" spans="1:18">
      <c r="A217" s="42" t="s">
        <v>507</v>
      </c>
      <c r="B217" s="64">
        <f t="shared" ref="B217:B225" si="62">I189</f>
        <v>3.9898989898989901</v>
      </c>
      <c r="C217" s="81">
        <f t="shared" ref="C217:C225" si="63">I205</f>
        <v>4.2336448598130838</v>
      </c>
    </row>
    <row r="218" spans="1:18">
      <c r="A218" s="42" t="s">
        <v>508</v>
      </c>
      <c r="B218" s="64">
        <f t="shared" si="62"/>
        <v>3.7307692307692308</v>
      </c>
      <c r="C218" s="81">
        <f t="shared" si="63"/>
        <v>3.8165137614678901</v>
      </c>
    </row>
    <row r="219" spans="1:18">
      <c r="A219" s="42" t="s">
        <v>509</v>
      </c>
      <c r="B219" s="64">
        <f t="shared" si="62"/>
        <v>1.6279069767441861</v>
      </c>
      <c r="C219" s="81">
        <f t="shared" si="63"/>
        <v>2.1030927835051547</v>
      </c>
    </row>
    <row r="220" spans="1:18">
      <c r="A220" s="42" t="s">
        <v>510</v>
      </c>
      <c r="B220" s="64">
        <f t="shared" si="62"/>
        <v>2.8</v>
      </c>
      <c r="C220" s="81">
        <f t="shared" si="63"/>
        <v>3.5</v>
      </c>
    </row>
    <row r="221" spans="1:18">
      <c r="A221" s="42" t="s">
        <v>511</v>
      </c>
      <c r="B221" s="64">
        <f t="shared" si="62"/>
        <v>1.8876404494382022</v>
      </c>
      <c r="C221" s="81">
        <f t="shared" si="63"/>
        <v>2.29</v>
      </c>
    </row>
    <row r="222" spans="1:18">
      <c r="A222" s="42" t="s">
        <v>512</v>
      </c>
      <c r="B222" s="64">
        <f t="shared" si="62"/>
        <v>1.5730337078651686</v>
      </c>
      <c r="C222" s="81">
        <f t="shared" si="63"/>
        <v>2.2233009708737863</v>
      </c>
    </row>
    <row r="223" spans="1:18">
      <c r="A223" s="42" t="s">
        <v>513</v>
      </c>
      <c r="B223" s="64">
        <f t="shared" si="62"/>
        <v>1.6436781609195403</v>
      </c>
      <c r="C223" s="81">
        <f t="shared" si="63"/>
        <v>1.6122448979591837</v>
      </c>
    </row>
    <row r="224" spans="1:18">
      <c r="A224" s="42" t="s">
        <v>514</v>
      </c>
      <c r="B224" s="64">
        <f t="shared" si="62"/>
        <v>1.1839080459770115</v>
      </c>
      <c r="C224" s="81">
        <f t="shared" si="63"/>
        <v>1.2708333333333333</v>
      </c>
    </row>
    <row r="225" spans="1:8">
      <c r="A225" s="42" t="s">
        <v>515</v>
      </c>
      <c r="B225" s="64">
        <f t="shared" si="62"/>
        <v>1.2183908045977012</v>
      </c>
      <c r="C225" s="81">
        <f t="shared" si="63"/>
        <v>1.2736842105263158</v>
      </c>
    </row>
    <row r="227" spans="1:8" ht="14" thickBot="1"/>
    <row r="228" spans="1:8" ht="14" thickTop="1">
      <c r="A228" s="75" t="s">
        <v>475</v>
      </c>
      <c r="B228" s="210"/>
      <c r="C228" s="182" t="s">
        <v>0</v>
      </c>
      <c r="D228" s="184"/>
      <c r="E228" s="6"/>
      <c r="F228" s="187" t="s">
        <v>523</v>
      </c>
      <c r="G228" s="187" t="s">
        <v>0</v>
      </c>
      <c r="H228" s="187"/>
    </row>
    <row r="229" spans="1:8">
      <c r="A229" s="61"/>
      <c r="B229" s="211"/>
      <c r="C229" s="82" t="s">
        <v>56</v>
      </c>
      <c r="D229" s="83" t="s">
        <v>38</v>
      </c>
      <c r="E229" s="6"/>
      <c r="F229" s="187"/>
      <c r="G229" s="39" t="s">
        <v>56</v>
      </c>
      <c r="H229" s="39" t="s">
        <v>38</v>
      </c>
    </row>
    <row r="230" spans="1:8">
      <c r="A230" s="44"/>
      <c r="B230" s="32" t="s">
        <v>59</v>
      </c>
      <c r="C230" s="10">
        <v>6</v>
      </c>
      <c r="D230" s="12">
        <v>1</v>
      </c>
      <c r="E230" s="6"/>
      <c r="F230" s="40" t="s">
        <v>59</v>
      </c>
      <c r="G230" s="41" t="str">
        <f>C230&amp;" ("&amp;ROUND(C230/105*100,1)&amp;" %)"</f>
        <v>6 (5,7 %)</v>
      </c>
      <c r="H230" s="41" t="str">
        <f>D230&amp;" ("&amp;ROUND(D230/110*100,1)&amp;" %)"</f>
        <v>1 (0,9 %)</v>
      </c>
    </row>
    <row r="231" spans="1:8">
      <c r="A231" s="44"/>
      <c r="B231" s="32" t="s">
        <v>80</v>
      </c>
      <c r="C231" s="10">
        <v>2</v>
      </c>
      <c r="D231" s="12">
        <v>2</v>
      </c>
      <c r="E231" s="6"/>
      <c r="F231" s="40" t="s">
        <v>80</v>
      </c>
      <c r="G231" s="41" t="str">
        <f>C231&amp;" ("&amp;ROUND(C231/105*100,1)&amp;" %)"</f>
        <v>2 (1,9 %)</v>
      </c>
      <c r="H231" s="41" t="str">
        <f>D231&amp;" ("&amp;ROUND(D231/110*100,1)&amp;" %)"</f>
        <v>2 (1,8 %)</v>
      </c>
    </row>
    <row r="232" spans="1:8">
      <c r="A232" s="44"/>
      <c r="B232" s="32" t="s">
        <v>97</v>
      </c>
      <c r="C232" s="10">
        <v>1</v>
      </c>
      <c r="D232" s="12">
        <v>0</v>
      </c>
      <c r="E232" s="6"/>
      <c r="F232" s="40" t="s">
        <v>97</v>
      </c>
      <c r="G232" s="41" t="str">
        <f t="shared" ref="G232:G239" si="64">C232&amp;" ("&amp;ROUND(C232/105*100,1)&amp;" %)"</f>
        <v>1 (1 %)</v>
      </c>
      <c r="H232" s="41" t="str">
        <f t="shared" ref="H232:H239" si="65">D232&amp;" ("&amp;ROUND(D232/110*100,1)&amp;" %)"</f>
        <v>0 (0 %)</v>
      </c>
    </row>
    <row r="233" spans="1:8">
      <c r="A233" s="44"/>
      <c r="B233" s="32" t="s">
        <v>209</v>
      </c>
      <c r="C233" s="10">
        <v>1</v>
      </c>
      <c r="D233" s="12">
        <v>1</v>
      </c>
      <c r="E233" s="6"/>
      <c r="F233" s="40" t="s">
        <v>209</v>
      </c>
      <c r="G233" s="41" t="str">
        <f t="shared" si="64"/>
        <v>1 (1 %)</v>
      </c>
      <c r="H233" s="41" t="str">
        <f t="shared" si="65"/>
        <v>1 (0,9 %)</v>
      </c>
    </row>
    <row r="234" spans="1:8" ht="39">
      <c r="A234" s="44"/>
      <c r="B234" s="32" t="s">
        <v>522</v>
      </c>
      <c r="C234" s="10">
        <v>1</v>
      </c>
      <c r="D234" s="12">
        <v>0</v>
      </c>
      <c r="E234" s="6"/>
      <c r="F234" s="40" t="s">
        <v>522</v>
      </c>
      <c r="G234" s="41" t="str">
        <f t="shared" si="64"/>
        <v>1 (1 %)</v>
      </c>
      <c r="H234" s="41" t="str">
        <f t="shared" si="65"/>
        <v>0 (0 %)</v>
      </c>
    </row>
    <row r="235" spans="1:8" ht="26">
      <c r="A235" s="44"/>
      <c r="B235" s="32" t="s">
        <v>118</v>
      </c>
      <c r="C235" s="10">
        <v>1</v>
      </c>
      <c r="D235" s="12">
        <v>0</v>
      </c>
      <c r="E235" s="6"/>
      <c r="F235" s="40" t="s">
        <v>118</v>
      </c>
      <c r="G235" s="41" t="str">
        <f t="shared" si="64"/>
        <v>1 (1 %)</v>
      </c>
      <c r="H235" s="41" t="str">
        <f t="shared" si="65"/>
        <v>0 (0 %)</v>
      </c>
    </row>
    <row r="236" spans="1:8">
      <c r="A236" s="44"/>
      <c r="B236" s="32" t="s">
        <v>340</v>
      </c>
      <c r="C236" s="10">
        <v>1</v>
      </c>
      <c r="D236" s="12">
        <v>0</v>
      </c>
      <c r="E236" s="6"/>
      <c r="F236" s="40" t="s">
        <v>340</v>
      </c>
      <c r="G236" s="41" t="str">
        <f t="shared" si="64"/>
        <v>1 (1 %)</v>
      </c>
      <c r="H236" s="41" t="str">
        <f t="shared" si="65"/>
        <v>0 (0 %)</v>
      </c>
    </row>
    <row r="237" spans="1:8">
      <c r="A237" s="44"/>
      <c r="B237" s="32" t="s">
        <v>463</v>
      </c>
      <c r="C237" s="10">
        <v>0</v>
      </c>
      <c r="D237" s="12">
        <v>1</v>
      </c>
      <c r="E237" s="6"/>
      <c r="F237" s="40" t="s">
        <v>463</v>
      </c>
      <c r="G237" s="41" t="str">
        <f t="shared" si="64"/>
        <v>0 (0 %)</v>
      </c>
      <c r="H237" s="41" t="str">
        <f t="shared" si="65"/>
        <v>1 (0,9 %)</v>
      </c>
    </row>
    <row r="238" spans="1:8" ht="26">
      <c r="A238" s="44"/>
      <c r="B238" s="32" t="s">
        <v>521</v>
      </c>
      <c r="C238" s="10">
        <v>0</v>
      </c>
      <c r="D238" s="12">
        <v>1</v>
      </c>
      <c r="E238" s="6"/>
      <c r="F238" s="40" t="s">
        <v>521</v>
      </c>
      <c r="G238" s="41" t="str">
        <f t="shared" si="64"/>
        <v>0 (0 %)</v>
      </c>
      <c r="H238" s="41" t="str">
        <f t="shared" si="65"/>
        <v>1 (0,9 %)</v>
      </c>
    </row>
    <row r="239" spans="1:8" ht="14" thickBot="1">
      <c r="A239" s="45"/>
      <c r="B239" s="46" t="s">
        <v>443</v>
      </c>
      <c r="C239" s="13">
        <v>0</v>
      </c>
      <c r="D239" s="15">
        <v>1</v>
      </c>
      <c r="E239" s="6"/>
      <c r="F239" s="40" t="s">
        <v>443</v>
      </c>
      <c r="G239" s="41" t="str">
        <f t="shared" si="64"/>
        <v>0 (0 %)</v>
      </c>
      <c r="H239" s="41" t="str">
        <f t="shared" si="65"/>
        <v>1 (0,9 %)</v>
      </c>
    </row>
    <row r="240" spans="1:8" ht="14" thickTop="1"/>
    <row r="242" spans="1:17">
      <c r="A242" s="191" t="s">
        <v>524</v>
      </c>
      <c r="B242" s="191"/>
      <c r="C242" s="191"/>
      <c r="D242" s="191"/>
      <c r="E242" s="191"/>
      <c r="F242" s="28"/>
    </row>
    <row r="243" spans="1:17" ht="14" thickBot="1">
      <c r="A243" s="176" t="s">
        <v>477</v>
      </c>
      <c r="B243" s="177"/>
      <c r="C243" s="177"/>
      <c r="D243" s="177"/>
      <c r="E243" s="177"/>
      <c r="F243" s="28"/>
    </row>
    <row r="244" spans="1:17" ht="13.5" customHeight="1" thickTop="1">
      <c r="A244" s="178" t="s">
        <v>475</v>
      </c>
      <c r="B244" s="179"/>
      <c r="C244" s="182" t="s">
        <v>0</v>
      </c>
      <c r="D244" s="183"/>
      <c r="E244" s="184" t="s">
        <v>492</v>
      </c>
      <c r="F244" s="28"/>
      <c r="G244" s="190" t="s">
        <v>475</v>
      </c>
      <c r="H244" s="190"/>
      <c r="I244" s="187" t="s">
        <v>0</v>
      </c>
      <c r="J244" s="187"/>
      <c r="K244" s="187" t="s">
        <v>492</v>
      </c>
      <c r="M244" s="51" t="s">
        <v>475</v>
      </c>
      <c r="N244" s="90"/>
      <c r="O244" s="196" t="s">
        <v>495</v>
      </c>
      <c r="P244" s="203"/>
      <c r="Q244" s="91" t="s">
        <v>492</v>
      </c>
    </row>
    <row r="245" spans="1:17" ht="14" thickBot="1">
      <c r="A245" s="180"/>
      <c r="B245" s="181"/>
      <c r="C245" s="29" t="s">
        <v>56</v>
      </c>
      <c r="D245" s="30" t="s">
        <v>38</v>
      </c>
      <c r="E245" s="185"/>
      <c r="F245" s="28"/>
      <c r="G245" s="190"/>
      <c r="H245" s="190"/>
      <c r="I245" s="39" t="s">
        <v>56</v>
      </c>
      <c r="J245" s="39" t="s">
        <v>38</v>
      </c>
      <c r="K245" s="187"/>
      <c r="M245" s="88"/>
      <c r="N245" s="63"/>
      <c r="O245" s="29" t="s">
        <v>56</v>
      </c>
      <c r="P245" s="30" t="s">
        <v>38</v>
      </c>
      <c r="Q245" s="92"/>
    </row>
    <row r="246" spans="1:17" ht="13.5" customHeight="1" thickTop="1" thickBot="1">
      <c r="A246" s="178" t="s">
        <v>19</v>
      </c>
      <c r="B246" s="93">
        <v>5</v>
      </c>
      <c r="C246" s="7">
        <v>4</v>
      </c>
      <c r="D246" s="8">
        <v>4</v>
      </c>
      <c r="E246" s="9">
        <v>8</v>
      </c>
      <c r="F246" s="28"/>
      <c r="G246" s="190" t="s">
        <v>19</v>
      </c>
      <c r="H246" s="93" t="s">
        <v>534</v>
      </c>
      <c r="I246" s="41" t="str">
        <f t="shared" ref="I246:I255" si="66">C246&amp;" ("&amp;ROUND(C246/C$257*100,1)&amp;" %)"</f>
        <v>4 (3,8 %)</v>
      </c>
      <c r="J246" s="41" t="str">
        <f t="shared" ref="J246:J255" si="67">D246&amp;" ("&amp;ROUND(D246/D$257*100,1)&amp;" %)"</f>
        <v>4 (3,6 %)</v>
      </c>
      <c r="K246" s="41" t="str">
        <f t="shared" ref="K246:K255" si="68">E246&amp;" ("&amp;ROUND(E246/E$257*100,1)&amp;" %)"</f>
        <v>8 (3,7 %)</v>
      </c>
      <c r="M246" s="51" t="s">
        <v>19</v>
      </c>
      <c r="N246" s="93" t="s">
        <v>534</v>
      </c>
      <c r="O246" s="101">
        <f>C246/C$257</f>
        <v>3.8095238095238099E-2</v>
      </c>
      <c r="P246" s="102">
        <f t="shared" ref="P246:Q255" si="69">D246/D$257</f>
        <v>3.6363636363636362E-2</v>
      </c>
      <c r="Q246" s="102">
        <f t="shared" si="69"/>
        <v>3.7209302325581395E-2</v>
      </c>
    </row>
    <row r="247" spans="1:17" ht="15" thickTop="1" thickBot="1">
      <c r="A247" s="186"/>
      <c r="B247" s="93">
        <v>15</v>
      </c>
      <c r="C247" s="10">
        <v>0</v>
      </c>
      <c r="D247" s="11">
        <v>1</v>
      </c>
      <c r="E247" s="12">
        <v>1</v>
      </c>
      <c r="F247" s="28"/>
      <c r="G247" s="190"/>
      <c r="H247" s="93" t="s">
        <v>535</v>
      </c>
      <c r="I247" s="41" t="str">
        <f t="shared" si="66"/>
        <v>0 (0 %)</v>
      </c>
      <c r="J247" s="41" t="str">
        <f t="shared" si="67"/>
        <v>1 (0,9 %)</v>
      </c>
      <c r="K247" s="41" t="str">
        <f t="shared" si="68"/>
        <v>1 (0,5 %)</v>
      </c>
      <c r="M247" s="52"/>
      <c r="N247" s="93" t="s">
        <v>535</v>
      </c>
      <c r="O247" s="101">
        <f t="shared" ref="O247:O255" si="70">C247/C$257</f>
        <v>0</v>
      </c>
      <c r="P247" s="102">
        <f t="shared" si="69"/>
        <v>9.0909090909090905E-3</v>
      </c>
      <c r="Q247" s="102">
        <f t="shared" si="69"/>
        <v>4.6511627906976744E-3</v>
      </c>
    </row>
    <row r="248" spans="1:17" ht="15" thickTop="1" thickBot="1">
      <c r="A248" s="186"/>
      <c r="B248" s="93">
        <v>25</v>
      </c>
      <c r="C248" s="10">
        <v>2</v>
      </c>
      <c r="D248" s="11">
        <v>3</v>
      </c>
      <c r="E248" s="12">
        <v>5</v>
      </c>
      <c r="F248" s="28"/>
      <c r="G248" s="190"/>
      <c r="H248" s="70" t="s">
        <v>542</v>
      </c>
      <c r="I248" s="41" t="str">
        <f t="shared" si="66"/>
        <v>2 (1,9 %)</v>
      </c>
      <c r="J248" s="41" t="str">
        <f t="shared" si="67"/>
        <v>3 (2,7 %)</v>
      </c>
      <c r="K248" s="41" t="str">
        <f t="shared" si="68"/>
        <v>5 (2,3 %)</v>
      </c>
      <c r="M248" s="52"/>
      <c r="N248" s="70" t="s">
        <v>542</v>
      </c>
      <c r="O248" s="101">
        <f t="shared" si="70"/>
        <v>1.9047619047619049E-2</v>
      </c>
      <c r="P248" s="102">
        <f t="shared" si="69"/>
        <v>2.7272727272727271E-2</v>
      </c>
      <c r="Q248" s="102">
        <f t="shared" si="69"/>
        <v>2.3255813953488372E-2</v>
      </c>
    </row>
    <row r="249" spans="1:17" ht="15" thickTop="1" thickBot="1">
      <c r="A249" s="186"/>
      <c r="B249" s="93">
        <v>35</v>
      </c>
      <c r="C249" s="10">
        <v>2</v>
      </c>
      <c r="D249" s="11">
        <v>4</v>
      </c>
      <c r="E249" s="12">
        <v>6</v>
      </c>
      <c r="F249" s="28"/>
      <c r="G249" s="190"/>
      <c r="H249" s="93" t="s">
        <v>536</v>
      </c>
      <c r="I249" s="41" t="str">
        <f t="shared" si="66"/>
        <v>2 (1,9 %)</v>
      </c>
      <c r="J249" s="41" t="str">
        <f t="shared" si="67"/>
        <v>4 (3,6 %)</v>
      </c>
      <c r="K249" s="41" t="str">
        <f t="shared" si="68"/>
        <v>6 (2,8 %)</v>
      </c>
      <c r="M249" s="52"/>
      <c r="N249" s="93" t="s">
        <v>536</v>
      </c>
      <c r="O249" s="101">
        <f t="shared" si="70"/>
        <v>1.9047619047619049E-2</v>
      </c>
      <c r="P249" s="102">
        <f t="shared" si="69"/>
        <v>3.6363636363636362E-2</v>
      </c>
      <c r="Q249" s="102">
        <f t="shared" si="69"/>
        <v>2.7906976744186046E-2</v>
      </c>
    </row>
    <row r="250" spans="1:17" ht="15" thickTop="1" thickBot="1">
      <c r="A250" s="186"/>
      <c r="B250" s="93">
        <v>45</v>
      </c>
      <c r="C250" s="10">
        <v>8</v>
      </c>
      <c r="D250" s="11">
        <v>4</v>
      </c>
      <c r="E250" s="12">
        <v>12</v>
      </c>
      <c r="F250" s="28"/>
      <c r="G250" s="190"/>
      <c r="H250" s="93" t="s">
        <v>537</v>
      </c>
      <c r="I250" s="41" t="str">
        <f t="shared" si="66"/>
        <v>8 (7,6 %)</v>
      </c>
      <c r="J250" s="41" t="str">
        <f t="shared" si="67"/>
        <v>4 (3,6 %)</v>
      </c>
      <c r="K250" s="41" t="str">
        <f t="shared" si="68"/>
        <v>12 (5,6 %)</v>
      </c>
      <c r="M250" s="52"/>
      <c r="N250" s="93" t="s">
        <v>537</v>
      </c>
      <c r="O250" s="101">
        <f t="shared" si="70"/>
        <v>7.6190476190476197E-2</v>
      </c>
      <c r="P250" s="102">
        <f t="shared" si="69"/>
        <v>3.6363636363636362E-2</v>
      </c>
      <c r="Q250" s="102">
        <f t="shared" si="69"/>
        <v>5.5813953488372092E-2</v>
      </c>
    </row>
    <row r="251" spans="1:17" ht="15" thickTop="1" thickBot="1">
      <c r="A251" s="186"/>
      <c r="B251" s="93">
        <v>55</v>
      </c>
      <c r="C251" s="10">
        <v>11</v>
      </c>
      <c r="D251" s="11">
        <v>6</v>
      </c>
      <c r="E251" s="12">
        <v>17</v>
      </c>
      <c r="F251" s="28"/>
      <c r="G251" s="190"/>
      <c r="H251" s="93" t="s">
        <v>538</v>
      </c>
      <c r="I251" s="41" t="str">
        <f t="shared" si="66"/>
        <v>11 (10,5 %)</v>
      </c>
      <c r="J251" s="41" t="str">
        <f t="shared" si="67"/>
        <v>6 (5,5 %)</v>
      </c>
      <c r="K251" s="41" t="str">
        <f t="shared" si="68"/>
        <v>17 (7,9 %)</v>
      </c>
      <c r="M251" s="52"/>
      <c r="N251" s="93" t="s">
        <v>538</v>
      </c>
      <c r="O251" s="101">
        <f t="shared" si="70"/>
        <v>0.10476190476190476</v>
      </c>
      <c r="P251" s="102">
        <f t="shared" si="69"/>
        <v>5.4545454545454543E-2</v>
      </c>
      <c r="Q251" s="102">
        <f t="shared" si="69"/>
        <v>7.9069767441860464E-2</v>
      </c>
    </row>
    <row r="252" spans="1:17" ht="15" thickTop="1" thickBot="1">
      <c r="A252" s="186"/>
      <c r="B252" s="93">
        <v>65</v>
      </c>
      <c r="C252" s="10">
        <v>12</v>
      </c>
      <c r="D252" s="11">
        <v>28</v>
      </c>
      <c r="E252" s="12">
        <v>40</v>
      </c>
      <c r="F252" s="28"/>
      <c r="G252" s="190"/>
      <c r="H252" s="93" t="s">
        <v>539</v>
      </c>
      <c r="I252" s="41" t="str">
        <f t="shared" si="66"/>
        <v>12 (11,4 %)</v>
      </c>
      <c r="J252" s="41" t="str">
        <f t="shared" si="67"/>
        <v>28 (25,5 %)</v>
      </c>
      <c r="K252" s="41" t="str">
        <f t="shared" si="68"/>
        <v>40 (18,6 %)</v>
      </c>
      <c r="M252" s="52"/>
      <c r="N252" s="93" t="s">
        <v>539</v>
      </c>
      <c r="O252" s="101">
        <f t="shared" si="70"/>
        <v>0.11428571428571428</v>
      </c>
      <c r="P252" s="102">
        <f t="shared" si="69"/>
        <v>0.25454545454545452</v>
      </c>
      <c r="Q252" s="102">
        <f t="shared" si="69"/>
        <v>0.18604651162790697</v>
      </c>
    </row>
    <row r="253" spans="1:17" ht="15" thickTop="1" thickBot="1">
      <c r="A253" s="186"/>
      <c r="B253" s="93">
        <v>75</v>
      </c>
      <c r="C253" s="10">
        <v>43</v>
      </c>
      <c r="D253" s="11">
        <v>36</v>
      </c>
      <c r="E253" s="12">
        <v>79</v>
      </c>
      <c r="F253" s="28"/>
      <c r="G253" s="190"/>
      <c r="H253" s="93" t="s">
        <v>540</v>
      </c>
      <c r="I253" s="41" t="str">
        <f t="shared" si="66"/>
        <v>43 (41 %)</v>
      </c>
      <c r="J253" s="41" t="str">
        <f t="shared" si="67"/>
        <v>36 (32,7 %)</v>
      </c>
      <c r="K253" s="41" t="str">
        <f t="shared" si="68"/>
        <v>79 (36,7 %)</v>
      </c>
      <c r="M253" s="52"/>
      <c r="N253" s="93" t="s">
        <v>540</v>
      </c>
      <c r="O253" s="101">
        <f t="shared" si="70"/>
        <v>0.40952380952380951</v>
      </c>
      <c r="P253" s="102">
        <f t="shared" si="69"/>
        <v>0.32727272727272727</v>
      </c>
      <c r="Q253" s="102">
        <f t="shared" si="69"/>
        <v>0.36744186046511629</v>
      </c>
    </row>
    <row r="254" spans="1:17" ht="15" thickTop="1" thickBot="1">
      <c r="A254" s="186"/>
      <c r="B254" s="93">
        <v>85</v>
      </c>
      <c r="C254" s="10">
        <v>19</v>
      </c>
      <c r="D254" s="11">
        <v>18</v>
      </c>
      <c r="E254" s="12">
        <v>37</v>
      </c>
      <c r="F254" s="28"/>
      <c r="G254" s="190"/>
      <c r="H254" s="93" t="s">
        <v>541</v>
      </c>
      <c r="I254" s="41" t="str">
        <f t="shared" si="66"/>
        <v>19 (18,1 %)</v>
      </c>
      <c r="J254" s="41" t="str">
        <f t="shared" si="67"/>
        <v>18 (16,4 %)</v>
      </c>
      <c r="K254" s="41" t="str">
        <f t="shared" si="68"/>
        <v>37 (17,2 %)</v>
      </c>
      <c r="M254" s="52"/>
      <c r="N254" s="93" t="s">
        <v>541</v>
      </c>
      <c r="O254" s="101">
        <f t="shared" si="70"/>
        <v>0.18095238095238095</v>
      </c>
      <c r="P254" s="102">
        <f t="shared" si="69"/>
        <v>0.16363636363636364</v>
      </c>
      <c r="Q254" s="102">
        <f t="shared" si="69"/>
        <v>0.17209302325581396</v>
      </c>
    </row>
    <row r="255" spans="1:17" ht="14" thickTop="1">
      <c r="A255" s="186"/>
      <c r="B255" s="93">
        <v>95</v>
      </c>
      <c r="C255" s="10">
        <v>4</v>
      </c>
      <c r="D255" s="11">
        <v>6</v>
      </c>
      <c r="E255" s="12">
        <v>10</v>
      </c>
      <c r="F255" s="28"/>
      <c r="G255" s="190"/>
      <c r="H255" s="93" t="s">
        <v>543</v>
      </c>
      <c r="I255" s="41" t="str">
        <f t="shared" si="66"/>
        <v>4 (3,8 %)</v>
      </c>
      <c r="J255" s="41" t="str">
        <f t="shared" si="67"/>
        <v>6 (5,5 %)</v>
      </c>
      <c r="K255" s="41" t="str">
        <f t="shared" si="68"/>
        <v>10 (4,7 %)</v>
      </c>
      <c r="M255" s="52"/>
      <c r="N255" s="93" t="s">
        <v>543</v>
      </c>
      <c r="O255" s="101">
        <f t="shared" si="70"/>
        <v>3.8095238095238099E-2</v>
      </c>
      <c r="P255" s="102">
        <f t="shared" si="69"/>
        <v>5.4545454545454543E-2</v>
      </c>
      <c r="Q255" s="102">
        <f t="shared" si="69"/>
        <v>4.6511627906976744E-2</v>
      </c>
    </row>
    <row r="256" spans="1:17">
      <c r="A256" s="50"/>
      <c r="B256" s="86"/>
      <c r="C256" s="10"/>
      <c r="D256" s="11"/>
      <c r="E256" s="12"/>
      <c r="F256" s="28"/>
      <c r="G256" s="204" t="s">
        <v>518</v>
      </c>
      <c r="H256" s="205"/>
      <c r="I256" s="47">
        <f>SUMPRODUCT($B$246:$B$255,C246:C255)/C257</f>
        <v>67.666666666666671</v>
      </c>
      <c r="J256" s="47">
        <f t="shared" ref="J256:K256" si="71">SUMPRODUCT($B$246:$B$255,D246:D255)/D257</f>
        <v>67.090909090909093</v>
      </c>
      <c r="K256" s="47">
        <f t="shared" si="71"/>
        <v>67.372093023255815</v>
      </c>
      <c r="M256" s="52"/>
      <c r="N256" s="86"/>
      <c r="O256" s="10"/>
      <c r="P256" s="11"/>
      <c r="Q256" s="12"/>
    </row>
    <row r="257" spans="1:17" ht="14" thickBot="1">
      <c r="A257" s="180" t="s">
        <v>492</v>
      </c>
      <c r="B257" s="181"/>
      <c r="C257" s="13">
        <v>105</v>
      </c>
      <c r="D257" s="14">
        <v>110</v>
      </c>
      <c r="E257" s="15">
        <v>215</v>
      </c>
      <c r="F257" s="28"/>
      <c r="G257" s="190" t="s">
        <v>492</v>
      </c>
      <c r="H257" s="190"/>
      <c r="I257" s="41" t="str">
        <f>C257&amp;" ("&amp;ROUND(C257/C$257*100,1)&amp;" %)"</f>
        <v>105 (100 %)</v>
      </c>
      <c r="J257" s="41" t="str">
        <f>D257&amp;" ("&amp;ROUND(D257/D$257*100,1)&amp;" %)"</f>
        <v>110 (100 %)</v>
      </c>
      <c r="K257" s="41" t="str">
        <f>E257&amp;" ("&amp;ROUND(E257/E$257*100,1)&amp;" %)"</f>
        <v>215 (100 %)</v>
      </c>
      <c r="M257" s="88" t="s">
        <v>492</v>
      </c>
      <c r="N257" s="89"/>
      <c r="O257" s="13">
        <v>105</v>
      </c>
      <c r="P257" s="14">
        <v>110</v>
      </c>
      <c r="Q257" s="15">
        <v>215</v>
      </c>
    </row>
    <row r="258" spans="1:17" ht="14" thickTop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M258" s="28"/>
      <c r="N258" s="28"/>
      <c r="O258" s="28"/>
      <c r="P258" s="28"/>
      <c r="Q258" s="28"/>
    </row>
    <row r="259" spans="1:17" ht="12.75" customHeight="1">
      <c r="A259" s="191" t="s">
        <v>525</v>
      </c>
      <c r="B259" s="191"/>
      <c r="C259" s="191"/>
      <c r="D259" s="191"/>
      <c r="E259" s="191"/>
      <c r="F259" s="28"/>
      <c r="G259" s="191" t="s">
        <v>525</v>
      </c>
      <c r="H259" s="191"/>
      <c r="I259" s="191"/>
      <c r="J259" s="191"/>
      <c r="K259" s="191"/>
      <c r="M259" s="43" t="s">
        <v>525</v>
      </c>
      <c r="N259" s="43"/>
      <c r="O259" s="43"/>
      <c r="P259" s="43"/>
      <c r="Q259" s="43"/>
    </row>
    <row r="260" spans="1:17" ht="14" thickBot="1">
      <c r="A260" s="176" t="s">
        <v>477</v>
      </c>
      <c r="B260" s="177"/>
      <c r="C260" s="177"/>
      <c r="D260" s="177"/>
      <c r="E260" s="177"/>
      <c r="F260" s="28"/>
      <c r="G260" s="176" t="s">
        <v>477</v>
      </c>
      <c r="H260" s="177"/>
      <c r="I260" s="177"/>
      <c r="J260" s="177"/>
      <c r="K260" s="177"/>
      <c r="M260" s="49" t="s">
        <v>477</v>
      </c>
      <c r="N260" s="28"/>
      <c r="O260" s="28"/>
      <c r="P260" s="28"/>
      <c r="Q260" s="28"/>
    </row>
    <row r="261" spans="1:17" ht="13.5" customHeight="1" thickTop="1">
      <c r="A261" s="178" t="s">
        <v>475</v>
      </c>
      <c r="B261" s="179"/>
      <c r="C261" s="182" t="s">
        <v>0</v>
      </c>
      <c r="D261" s="183"/>
      <c r="E261" s="184" t="s">
        <v>492</v>
      </c>
      <c r="F261" s="28"/>
      <c r="G261" s="190" t="s">
        <v>475</v>
      </c>
      <c r="H261" s="190"/>
      <c r="I261" s="187" t="s">
        <v>0</v>
      </c>
      <c r="J261" s="187"/>
      <c r="K261" s="187" t="s">
        <v>492</v>
      </c>
      <c r="M261" s="51" t="s">
        <v>475</v>
      </c>
      <c r="N261" s="90"/>
      <c r="O261" s="196" t="s">
        <v>495</v>
      </c>
      <c r="P261" s="203"/>
      <c r="Q261" s="91" t="s">
        <v>492</v>
      </c>
    </row>
    <row r="262" spans="1:17" ht="14" thickBot="1">
      <c r="A262" s="180"/>
      <c r="B262" s="181"/>
      <c r="C262" s="29" t="s">
        <v>56</v>
      </c>
      <c r="D262" s="30" t="s">
        <v>38</v>
      </c>
      <c r="E262" s="185"/>
      <c r="F262" s="28"/>
      <c r="G262" s="190"/>
      <c r="H262" s="190"/>
      <c r="I262" s="39" t="s">
        <v>56</v>
      </c>
      <c r="J262" s="39" t="s">
        <v>38</v>
      </c>
      <c r="K262" s="187"/>
      <c r="M262" s="88"/>
      <c r="N262" s="89"/>
      <c r="O262" s="29" t="s">
        <v>56</v>
      </c>
      <c r="P262" s="30" t="s">
        <v>38</v>
      </c>
      <c r="Q262" s="92"/>
    </row>
    <row r="263" spans="1:17" ht="14" thickTop="1">
      <c r="A263" s="52"/>
      <c r="B263" s="32" t="s">
        <v>44</v>
      </c>
      <c r="C263" s="10">
        <v>65</v>
      </c>
      <c r="D263" s="11">
        <v>47</v>
      </c>
      <c r="E263" s="12">
        <v>112</v>
      </c>
      <c r="F263" s="28"/>
      <c r="G263" s="187" t="s">
        <v>20</v>
      </c>
      <c r="H263" s="40" t="s">
        <v>44</v>
      </c>
      <c r="I263" s="41" t="str">
        <f>C263&amp;" ("&amp;ROUND(C263/C$267*100,1)&amp;" %)"</f>
        <v>65 (61,9 %)</v>
      </c>
      <c r="J263" s="41" t="str">
        <f t="shared" ref="J263:K267" si="72">D263&amp;" ("&amp;ROUND(D263/D$267*100,1)&amp;" %)"</f>
        <v>47 (42,7 %)</v>
      </c>
      <c r="K263" s="41" t="str">
        <f t="shared" si="72"/>
        <v>112 (52,1 %)</v>
      </c>
      <c r="M263" s="52"/>
      <c r="N263" s="32" t="s">
        <v>44</v>
      </c>
      <c r="O263" s="96">
        <f>C263/C$267</f>
        <v>0.61904761904761907</v>
      </c>
      <c r="P263" s="96">
        <f>D263/D$267</f>
        <v>0.42727272727272725</v>
      </c>
      <c r="Q263" s="12">
        <v>112</v>
      </c>
    </row>
    <row r="264" spans="1:17" ht="14" thickBot="1">
      <c r="A264" s="52"/>
      <c r="B264" s="32" t="s">
        <v>82</v>
      </c>
      <c r="C264" s="10">
        <v>28</v>
      </c>
      <c r="D264" s="11">
        <v>38</v>
      </c>
      <c r="E264" s="12">
        <v>66</v>
      </c>
      <c r="F264" s="28"/>
      <c r="G264" s="187"/>
      <c r="H264" s="95" t="s">
        <v>82</v>
      </c>
      <c r="I264" s="41" t="str">
        <f t="shared" ref="I264:I267" si="73">C264&amp;" ("&amp;ROUND(C264/C$267*100,1)&amp;" %)"</f>
        <v>28 (26,7 %)</v>
      </c>
      <c r="J264" s="41" t="str">
        <f t="shared" si="72"/>
        <v>38 (34,5 %)</v>
      </c>
      <c r="K264" s="41" t="str">
        <f t="shared" si="72"/>
        <v>66 (30,7 %)</v>
      </c>
      <c r="M264" s="52"/>
      <c r="N264" s="63" t="s">
        <v>82</v>
      </c>
      <c r="O264" s="96">
        <f t="shared" ref="O264:P266" si="74">C264/C$267</f>
        <v>0.26666666666666666</v>
      </c>
      <c r="P264" s="96">
        <f t="shared" si="74"/>
        <v>0.34545454545454546</v>
      </c>
      <c r="Q264" s="12">
        <v>66</v>
      </c>
    </row>
    <row r="265" spans="1:17" ht="13.5" customHeight="1" thickTop="1">
      <c r="A265" s="51" t="s">
        <v>20</v>
      </c>
      <c r="B265" s="31" t="s">
        <v>91</v>
      </c>
      <c r="C265" s="7">
        <v>8</v>
      </c>
      <c r="D265" s="8">
        <v>18</v>
      </c>
      <c r="E265" s="9">
        <v>26</v>
      </c>
      <c r="F265" s="28"/>
      <c r="G265" s="187"/>
      <c r="H265" s="40" t="s">
        <v>91</v>
      </c>
      <c r="I265" s="41" t="str">
        <f t="shared" si="73"/>
        <v>8 (7,6 %)</v>
      </c>
      <c r="J265" s="41" t="str">
        <f t="shared" si="72"/>
        <v>18 (16,4 %)</v>
      </c>
      <c r="K265" s="41" t="str">
        <f t="shared" si="72"/>
        <v>26 (12,1 %)</v>
      </c>
      <c r="M265" s="51" t="s">
        <v>20</v>
      </c>
      <c r="N265" s="31" t="s">
        <v>91</v>
      </c>
      <c r="O265" s="96">
        <f t="shared" si="74"/>
        <v>7.6190476190476197E-2</v>
      </c>
      <c r="P265" s="96">
        <f t="shared" si="74"/>
        <v>0.16363636363636364</v>
      </c>
      <c r="Q265" s="9">
        <v>26</v>
      </c>
    </row>
    <row r="266" spans="1:17">
      <c r="A266" s="52"/>
      <c r="B266" s="32" t="s">
        <v>84</v>
      </c>
      <c r="C266" s="10">
        <v>4</v>
      </c>
      <c r="D266" s="11">
        <v>7</v>
      </c>
      <c r="E266" s="12">
        <v>11</v>
      </c>
      <c r="F266" s="28"/>
      <c r="G266" s="187"/>
      <c r="H266" s="40" t="s">
        <v>84</v>
      </c>
      <c r="I266" s="41" t="str">
        <f t="shared" si="73"/>
        <v>4 (3,8 %)</v>
      </c>
      <c r="J266" s="41" t="str">
        <f t="shared" si="72"/>
        <v>7 (6,4 %)</v>
      </c>
      <c r="K266" s="41" t="str">
        <f t="shared" si="72"/>
        <v>11 (5,1 %)</v>
      </c>
      <c r="M266" s="52"/>
      <c r="N266" s="32" t="s">
        <v>84</v>
      </c>
      <c r="O266" s="96">
        <f t="shared" si="74"/>
        <v>3.8095238095238099E-2</v>
      </c>
      <c r="P266" s="96">
        <f t="shared" si="74"/>
        <v>6.363636363636363E-2</v>
      </c>
      <c r="Q266" s="12">
        <v>11</v>
      </c>
    </row>
    <row r="267" spans="1:17" ht="14" thickBot="1">
      <c r="A267" s="180" t="s">
        <v>492</v>
      </c>
      <c r="B267" s="181"/>
      <c r="C267" s="13">
        <v>105</v>
      </c>
      <c r="D267" s="14">
        <v>110</v>
      </c>
      <c r="E267" s="15">
        <v>215</v>
      </c>
      <c r="F267" s="28"/>
      <c r="G267" s="190" t="s">
        <v>492</v>
      </c>
      <c r="H267" s="190"/>
      <c r="I267" s="41" t="str">
        <f t="shared" si="73"/>
        <v>105 (100 %)</v>
      </c>
      <c r="J267" s="41" t="str">
        <f t="shared" si="72"/>
        <v>110 (100 %)</v>
      </c>
      <c r="K267" s="41" t="str">
        <f t="shared" si="72"/>
        <v>215 (100 %)</v>
      </c>
      <c r="M267" s="88" t="s">
        <v>492</v>
      </c>
      <c r="N267" s="89"/>
      <c r="O267" s="13">
        <v>105</v>
      </c>
      <c r="P267" s="14">
        <v>110</v>
      </c>
      <c r="Q267" s="15">
        <v>215</v>
      </c>
    </row>
    <row r="268" spans="1:17" ht="14" thickTop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M268" s="28"/>
      <c r="N268" s="28"/>
      <c r="O268" s="28"/>
      <c r="P268" s="28"/>
      <c r="Q268" s="28"/>
    </row>
    <row r="269" spans="1:17" ht="12.75" customHeight="1">
      <c r="A269" s="191" t="s">
        <v>526</v>
      </c>
      <c r="B269" s="191"/>
      <c r="C269" s="191"/>
      <c r="D269" s="191"/>
      <c r="E269" s="191"/>
      <c r="F269" s="28"/>
      <c r="G269" s="191" t="s">
        <v>526</v>
      </c>
      <c r="H269" s="191"/>
      <c r="I269" s="191"/>
      <c r="J269" s="191"/>
      <c r="K269" s="191"/>
      <c r="M269" s="43" t="s">
        <v>526</v>
      </c>
      <c r="N269" s="43"/>
      <c r="O269" s="43"/>
      <c r="P269" s="43"/>
      <c r="Q269" s="43"/>
    </row>
    <row r="270" spans="1:17" ht="14" thickBot="1">
      <c r="A270" s="176" t="s">
        <v>477</v>
      </c>
      <c r="B270" s="177"/>
      <c r="C270" s="177"/>
      <c r="D270" s="177"/>
      <c r="E270" s="177"/>
      <c r="F270" s="28"/>
      <c r="G270" s="176" t="s">
        <v>477</v>
      </c>
      <c r="H270" s="177"/>
      <c r="I270" s="177"/>
      <c r="J270" s="177"/>
      <c r="K270" s="177"/>
      <c r="M270" s="49" t="s">
        <v>477</v>
      </c>
      <c r="N270" s="28"/>
      <c r="O270" s="28"/>
      <c r="P270" s="28"/>
      <c r="Q270" s="28"/>
    </row>
    <row r="271" spans="1:17" ht="13.5" customHeight="1" thickTop="1">
      <c r="A271" s="178" t="s">
        <v>475</v>
      </c>
      <c r="B271" s="179"/>
      <c r="C271" s="182" t="s">
        <v>0</v>
      </c>
      <c r="D271" s="183"/>
      <c r="E271" s="184" t="s">
        <v>492</v>
      </c>
      <c r="F271" s="28"/>
      <c r="G271" s="190" t="s">
        <v>475</v>
      </c>
      <c r="H271" s="190"/>
      <c r="I271" s="187" t="s">
        <v>0</v>
      </c>
      <c r="J271" s="187"/>
      <c r="K271" s="187" t="s">
        <v>492</v>
      </c>
      <c r="M271" s="51" t="s">
        <v>475</v>
      </c>
      <c r="N271" s="90"/>
      <c r="O271" s="196" t="s">
        <v>495</v>
      </c>
      <c r="P271" s="203"/>
      <c r="Q271" s="91" t="s">
        <v>492</v>
      </c>
    </row>
    <row r="272" spans="1:17" ht="14" thickBot="1">
      <c r="A272" s="180"/>
      <c r="B272" s="181"/>
      <c r="C272" s="29" t="s">
        <v>56</v>
      </c>
      <c r="D272" s="30" t="s">
        <v>38</v>
      </c>
      <c r="E272" s="185"/>
      <c r="F272" s="28"/>
      <c r="G272" s="190"/>
      <c r="H272" s="190"/>
      <c r="I272" s="39" t="s">
        <v>56</v>
      </c>
      <c r="J272" s="39" t="s">
        <v>38</v>
      </c>
      <c r="K272" s="187"/>
      <c r="M272" s="88"/>
      <c r="N272" s="89"/>
      <c r="O272" s="29" t="s">
        <v>56</v>
      </c>
      <c r="P272" s="30" t="s">
        <v>38</v>
      </c>
      <c r="Q272" s="92"/>
    </row>
    <row r="273" spans="1:17" ht="15" thickTop="1" thickBot="1">
      <c r="A273" s="52"/>
      <c r="B273" s="32" t="s">
        <v>61</v>
      </c>
      <c r="C273" s="10">
        <v>54</v>
      </c>
      <c r="D273" s="11">
        <v>36</v>
      </c>
      <c r="E273" s="12">
        <v>90</v>
      </c>
      <c r="F273" s="28"/>
      <c r="G273" s="187" t="s">
        <v>21</v>
      </c>
      <c r="H273" s="40" t="s">
        <v>61</v>
      </c>
      <c r="I273" s="41" t="str">
        <f>C273&amp;" ("&amp;ROUND(C273/C$277*100,1)&amp;" %)"</f>
        <v>54 (51,4 %)</v>
      </c>
      <c r="J273" s="41" t="str">
        <f t="shared" ref="J273:K277" si="75">D273&amp;" ("&amp;ROUND(D273/D$277*100,1)&amp;" %)"</f>
        <v>36 (32,7 %)</v>
      </c>
      <c r="K273" s="41" t="str">
        <f t="shared" si="75"/>
        <v>90 (41,9 %)</v>
      </c>
      <c r="M273" s="52"/>
      <c r="N273" s="63" t="s">
        <v>61</v>
      </c>
      <c r="O273" s="96">
        <f>C273/C$277</f>
        <v>0.51428571428571423</v>
      </c>
      <c r="P273" s="96">
        <f>D273/D$277</f>
        <v>0.32727272727272727</v>
      </c>
      <c r="Q273" s="12">
        <v>90</v>
      </c>
    </row>
    <row r="274" spans="1:17" ht="13.5" customHeight="1" thickTop="1">
      <c r="A274" s="51" t="s">
        <v>21</v>
      </c>
      <c r="B274" s="31" t="s">
        <v>45</v>
      </c>
      <c r="C274" s="7">
        <v>41</v>
      </c>
      <c r="D274" s="8">
        <v>47</v>
      </c>
      <c r="E274" s="9">
        <v>88</v>
      </c>
      <c r="F274" s="28"/>
      <c r="G274" s="187"/>
      <c r="H274" s="40" t="s">
        <v>45</v>
      </c>
      <c r="I274" s="41" t="str">
        <f t="shared" ref="I274:I277" si="76">C274&amp;" ("&amp;ROUND(C274/C$277*100,1)&amp;" %)"</f>
        <v>41 (39 %)</v>
      </c>
      <c r="J274" s="41" t="str">
        <f t="shared" si="75"/>
        <v>47 (42,7 %)</v>
      </c>
      <c r="K274" s="41" t="str">
        <f t="shared" si="75"/>
        <v>88 (40,9 %)</v>
      </c>
      <c r="M274" s="51" t="s">
        <v>21</v>
      </c>
      <c r="N274" s="31" t="s">
        <v>45</v>
      </c>
      <c r="O274" s="96">
        <f t="shared" ref="O274:P276" si="77">C274/C$277</f>
        <v>0.39047619047619048</v>
      </c>
      <c r="P274" s="96">
        <f t="shared" si="77"/>
        <v>0.42727272727272725</v>
      </c>
      <c r="Q274" s="9">
        <v>88</v>
      </c>
    </row>
    <row r="275" spans="1:17">
      <c r="A275" s="52"/>
      <c r="B275" s="32" t="s">
        <v>92</v>
      </c>
      <c r="C275" s="10">
        <v>10</v>
      </c>
      <c r="D275" s="11">
        <v>26</v>
      </c>
      <c r="E275" s="12">
        <v>36</v>
      </c>
      <c r="F275" s="28"/>
      <c r="G275" s="187"/>
      <c r="H275" s="40" t="s">
        <v>92</v>
      </c>
      <c r="I275" s="41" t="str">
        <f t="shared" si="76"/>
        <v>10 (9,5 %)</v>
      </c>
      <c r="J275" s="41" t="str">
        <f t="shared" si="75"/>
        <v>26 (23,6 %)</v>
      </c>
      <c r="K275" s="41" t="str">
        <f t="shared" si="75"/>
        <v>36 (16,7 %)</v>
      </c>
      <c r="M275" s="52"/>
      <c r="N275" s="32" t="s">
        <v>92</v>
      </c>
      <c r="O275" s="96">
        <f t="shared" si="77"/>
        <v>9.5238095238095233E-2</v>
      </c>
      <c r="P275" s="96">
        <f t="shared" si="77"/>
        <v>0.23636363636363636</v>
      </c>
      <c r="Q275" s="12">
        <v>36</v>
      </c>
    </row>
    <row r="276" spans="1:17">
      <c r="A276" s="52"/>
      <c r="B276" s="32" t="s">
        <v>438</v>
      </c>
      <c r="C276" s="10">
        <v>0</v>
      </c>
      <c r="D276" s="11">
        <v>1</v>
      </c>
      <c r="E276" s="12">
        <v>1</v>
      </c>
      <c r="F276" s="28"/>
      <c r="G276" s="187"/>
      <c r="H276" s="40" t="s">
        <v>438</v>
      </c>
      <c r="I276" s="41" t="str">
        <f t="shared" si="76"/>
        <v>0 (0 %)</v>
      </c>
      <c r="J276" s="41" t="str">
        <f t="shared" si="75"/>
        <v>1 (0,9 %)</v>
      </c>
      <c r="K276" s="41" t="str">
        <f t="shared" si="75"/>
        <v>1 (0,5 %)</v>
      </c>
      <c r="M276" s="52"/>
      <c r="N276" s="32" t="s">
        <v>438</v>
      </c>
      <c r="O276" s="96">
        <f t="shared" si="77"/>
        <v>0</v>
      </c>
      <c r="P276" s="96">
        <f t="shared" si="77"/>
        <v>9.0909090909090905E-3</v>
      </c>
      <c r="Q276" s="12">
        <v>1</v>
      </c>
    </row>
    <row r="277" spans="1:17" ht="14" thickBot="1">
      <c r="A277" s="180" t="s">
        <v>492</v>
      </c>
      <c r="B277" s="181"/>
      <c r="C277" s="13">
        <v>105</v>
      </c>
      <c r="D277" s="14">
        <v>110</v>
      </c>
      <c r="E277" s="15">
        <v>215</v>
      </c>
      <c r="F277" s="28"/>
      <c r="G277" s="190" t="s">
        <v>492</v>
      </c>
      <c r="H277" s="190"/>
      <c r="I277" s="41" t="str">
        <f t="shared" si="76"/>
        <v>105 (100 %)</v>
      </c>
      <c r="J277" s="41" t="str">
        <f t="shared" si="75"/>
        <v>110 (100 %)</v>
      </c>
      <c r="K277" s="41" t="str">
        <f t="shared" si="75"/>
        <v>215 (100 %)</v>
      </c>
      <c r="M277" s="88" t="s">
        <v>492</v>
      </c>
      <c r="N277" s="89"/>
      <c r="O277" s="13">
        <v>105</v>
      </c>
      <c r="P277" s="14">
        <v>110</v>
      </c>
      <c r="Q277" s="15">
        <v>215</v>
      </c>
    </row>
    <row r="278" spans="1:17" ht="14" thickTop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M278" s="28"/>
      <c r="N278" s="28"/>
      <c r="O278" s="28"/>
      <c r="P278" s="28"/>
      <c r="Q278" s="28"/>
    </row>
    <row r="279" spans="1:17" ht="12.75" customHeight="1">
      <c r="A279" s="191" t="s">
        <v>527</v>
      </c>
      <c r="B279" s="191"/>
      <c r="C279" s="191"/>
      <c r="D279" s="191"/>
      <c r="E279" s="191"/>
      <c r="F279" s="28"/>
      <c r="G279" s="191" t="s">
        <v>527</v>
      </c>
      <c r="H279" s="191"/>
      <c r="I279" s="191"/>
      <c r="J279" s="191"/>
      <c r="K279" s="191"/>
      <c r="M279" s="43" t="s">
        <v>527</v>
      </c>
      <c r="N279" s="43"/>
      <c r="O279" s="43"/>
      <c r="P279" s="43"/>
      <c r="Q279" s="43"/>
    </row>
    <row r="280" spans="1:17" ht="14" thickBot="1">
      <c r="A280" s="176" t="s">
        <v>477</v>
      </c>
      <c r="B280" s="177"/>
      <c r="C280" s="177"/>
      <c r="D280" s="177"/>
      <c r="E280" s="177"/>
      <c r="F280" s="28"/>
      <c r="G280" s="176" t="s">
        <v>477</v>
      </c>
      <c r="H280" s="177"/>
      <c r="I280" s="177"/>
      <c r="J280" s="177"/>
      <c r="K280" s="177"/>
      <c r="M280" s="49" t="s">
        <v>477</v>
      </c>
      <c r="N280" s="28"/>
      <c r="O280" s="28"/>
      <c r="P280" s="28"/>
      <c r="Q280" s="28"/>
    </row>
    <row r="281" spans="1:17" ht="13.5" customHeight="1" thickTop="1">
      <c r="A281" s="178" t="s">
        <v>475</v>
      </c>
      <c r="B281" s="179"/>
      <c r="C281" s="182" t="s">
        <v>0</v>
      </c>
      <c r="D281" s="183"/>
      <c r="E281" s="184" t="s">
        <v>492</v>
      </c>
      <c r="F281" s="28"/>
      <c r="G281" s="190" t="s">
        <v>475</v>
      </c>
      <c r="H281" s="190"/>
      <c r="I281" s="187" t="s">
        <v>0</v>
      </c>
      <c r="J281" s="187"/>
      <c r="K281" s="187" t="s">
        <v>492</v>
      </c>
      <c r="M281" s="51" t="s">
        <v>475</v>
      </c>
      <c r="N281" s="90"/>
      <c r="O281" s="196" t="s">
        <v>495</v>
      </c>
      <c r="P281" s="203"/>
      <c r="Q281" s="91" t="s">
        <v>492</v>
      </c>
    </row>
    <row r="282" spans="1:17" ht="14" thickBot="1">
      <c r="A282" s="180"/>
      <c r="B282" s="181"/>
      <c r="C282" s="29" t="s">
        <v>56</v>
      </c>
      <c r="D282" s="30" t="s">
        <v>38</v>
      </c>
      <c r="E282" s="185"/>
      <c r="F282" s="28"/>
      <c r="G282" s="190"/>
      <c r="H282" s="190"/>
      <c r="I282" s="39" t="s">
        <v>56</v>
      </c>
      <c r="J282" s="39" t="s">
        <v>38</v>
      </c>
      <c r="K282" s="187"/>
      <c r="M282" s="88"/>
      <c r="N282" s="89"/>
      <c r="O282" s="29" t="s">
        <v>56</v>
      </c>
      <c r="P282" s="30" t="s">
        <v>38</v>
      </c>
      <c r="Q282" s="92"/>
    </row>
    <row r="283" spans="1:17" ht="96.75" customHeight="1" thickTop="1">
      <c r="A283" s="201" t="s">
        <v>22</v>
      </c>
      <c r="B283" s="31" t="s">
        <v>93</v>
      </c>
      <c r="C283" s="7">
        <v>11</v>
      </c>
      <c r="D283" s="8">
        <v>25</v>
      </c>
      <c r="E283" s="9">
        <v>36</v>
      </c>
      <c r="F283" s="28"/>
      <c r="G283" s="187" t="s">
        <v>22</v>
      </c>
      <c r="H283" s="40" t="s">
        <v>93</v>
      </c>
      <c r="I283" s="41" t="str">
        <f>C283&amp;" ("&amp;ROUND(C283/C$277*100,1)&amp;" %)"</f>
        <v>11 (10,5 %)</v>
      </c>
      <c r="J283" s="41" t="str">
        <f t="shared" ref="J283:K283" si="78">D283&amp;" ("&amp;ROUND(D283/D$277*100,1)&amp;" %)"</f>
        <v>25 (22,7 %)</v>
      </c>
      <c r="K283" s="41" t="str">
        <f t="shared" si="78"/>
        <v>36 (16,7 %)</v>
      </c>
      <c r="M283" s="187" t="s">
        <v>22</v>
      </c>
      <c r="N283" s="40" t="s">
        <v>93</v>
      </c>
      <c r="O283" s="48">
        <f>C283/C$293</f>
        <v>0.10476190476190476</v>
      </c>
      <c r="P283" s="48">
        <f t="shared" ref="P283:Q285" si="79">D283/D$293</f>
        <v>0.22727272727272727</v>
      </c>
      <c r="Q283" s="48">
        <f t="shared" si="79"/>
        <v>0.16744186046511628</v>
      </c>
    </row>
    <row r="284" spans="1:17" ht="26">
      <c r="A284" s="202"/>
      <c r="B284" s="32" t="s">
        <v>46</v>
      </c>
      <c r="C284" s="10">
        <v>88</v>
      </c>
      <c r="D284" s="11">
        <v>82</v>
      </c>
      <c r="E284" s="12">
        <v>170</v>
      </c>
      <c r="F284" s="28"/>
      <c r="G284" s="187"/>
      <c r="H284" s="40" t="s">
        <v>46</v>
      </c>
      <c r="I284" s="41" t="str">
        <f t="shared" ref="I284:I285" si="80">C284&amp;" ("&amp;ROUND(C284/C$277*100,1)&amp;" %)"</f>
        <v>88 (83,8 %)</v>
      </c>
      <c r="J284" s="41" t="str">
        <f t="shared" ref="J284:J285" si="81">D284&amp;" ("&amp;ROUND(D284/D$277*100,1)&amp;" %)"</f>
        <v>82 (74,5 %)</v>
      </c>
      <c r="K284" s="41" t="str">
        <f t="shared" ref="K284:K285" si="82">E284&amp;" ("&amp;ROUND(E284/E$277*100,1)&amp;" %)"</f>
        <v>170 (79,1 %)</v>
      </c>
      <c r="M284" s="187"/>
      <c r="N284" s="40" t="s">
        <v>46</v>
      </c>
      <c r="O284" s="48">
        <f t="shared" ref="O284:O285" si="83">C284/C$293</f>
        <v>0.83809523809523812</v>
      </c>
      <c r="P284" s="48">
        <f t="shared" si="79"/>
        <v>0.74545454545454548</v>
      </c>
      <c r="Q284" s="48">
        <f t="shared" si="79"/>
        <v>0.79069767441860461</v>
      </c>
    </row>
    <row r="285" spans="1:17">
      <c r="A285" s="52"/>
      <c r="B285" s="97" t="s">
        <v>544</v>
      </c>
      <c r="C285" s="10">
        <f>SUM(C286:C291)</f>
        <v>3</v>
      </c>
      <c r="D285" s="10">
        <f t="shared" ref="D285" si="84">SUM(D286:D291)</f>
        <v>3</v>
      </c>
      <c r="E285" s="10">
        <v>6</v>
      </c>
      <c r="F285" s="28"/>
      <c r="G285" s="187"/>
      <c r="H285" s="40" t="s">
        <v>544</v>
      </c>
      <c r="I285" s="41" t="str">
        <f t="shared" si="80"/>
        <v>3 (2,9 %)</v>
      </c>
      <c r="J285" s="41" t="str">
        <f t="shared" si="81"/>
        <v>3 (2,7 %)</v>
      </c>
      <c r="K285" s="41" t="str">
        <f t="shared" si="82"/>
        <v>6 (2,8 %)</v>
      </c>
      <c r="M285" s="187"/>
      <c r="N285" s="40" t="s">
        <v>544</v>
      </c>
      <c r="O285" s="48">
        <f t="shared" si="83"/>
        <v>2.8571428571428571E-2</v>
      </c>
      <c r="P285" s="48">
        <f t="shared" si="79"/>
        <v>2.7272727272727271E-2</v>
      </c>
      <c r="Q285" s="48">
        <f t="shared" si="79"/>
        <v>2.7906976744186046E-2</v>
      </c>
    </row>
    <row r="286" spans="1:17" ht="26">
      <c r="A286" s="52"/>
      <c r="B286" s="32" t="s">
        <v>297</v>
      </c>
      <c r="C286" s="10">
        <v>1</v>
      </c>
      <c r="D286" s="11">
        <v>0</v>
      </c>
      <c r="E286" s="12">
        <v>1</v>
      </c>
      <c r="F286" s="28"/>
      <c r="G286" s="187"/>
      <c r="H286" s="40" t="s">
        <v>237</v>
      </c>
      <c r="I286" s="41" t="str">
        <f>C292&amp;" ("&amp;ROUND(C292/C$277*100,1)&amp;" %)"</f>
        <v>3 (2,9 %)</v>
      </c>
      <c r="J286" s="41" t="str">
        <f t="shared" ref="J286:K286" si="85">D292&amp;" ("&amp;ROUND(D292/D$277*100,1)&amp;" %)"</f>
        <v>0 (0 %)</v>
      </c>
      <c r="K286" s="41" t="str">
        <f t="shared" si="85"/>
        <v>3 (1,4 %)</v>
      </c>
      <c r="M286" s="187"/>
      <c r="N286" s="40" t="s">
        <v>237</v>
      </c>
      <c r="O286" s="48">
        <f>C292/C$293</f>
        <v>2.8571428571428571E-2</v>
      </c>
      <c r="P286" s="48">
        <f t="shared" ref="P286:Q286" si="86">D292/D$293</f>
        <v>0</v>
      </c>
      <c r="Q286" s="48">
        <f t="shared" si="86"/>
        <v>1.3953488372093023E-2</v>
      </c>
    </row>
    <row r="287" spans="1:17" ht="26">
      <c r="A287" s="52"/>
      <c r="B287" s="32" t="s">
        <v>381</v>
      </c>
      <c r="C287" s="10">
        <v>1</v>
      </c>
      <c r="D287" s="11">
        <v>0</v>
      </c>
      <c r="E287" s="12">
        <v>1</v>
      </c>
      <c r="F287" s="28"/>
      <c r="G287" s="190" t="s">
        <v>492</v>
      </c>
      <c r="H287" s="190"/>
      <c r="I287" s="41" t="str">
        <f>C293&amp;" ("&amp;ROUND(C293/C$277*100,1)&amp;" %)"</f>
        <v>105 (100 %)</v>
      </c>
      <c r="J287" s="41" t="str">
        <f t="shared" ref="J287:K287" si="87">D293&amp;" ("&amp;ROUND(D293/D$277*100,1)&amp;" %)"</f>
        <v>110 (100 %)</v>
      </c>
      <c r="K287" s="41" t="str">
        <f t="shared" si="87"/>
        <v>215 (100 %)</v>
      </c>
      <c r="M287" s="190" t="s">
        <v>492</v>
      </c>
      <c r="N287" s="190"/>
      <c r="O287" s="48">
        <f>C293/C$293</f>
        <v>1</v>
      </c>
      <c r="P287" s="48">
        <f t="shared" ref="P287:Q287" si="88">D293/D$293</f>
        <v>1</v>
      </c>
      <c r="Q287" s="48">
        <f t="shared" si="88"/>
        <v>1</v>
      </c>
    </row>
    <row r="288" spans="1:17" ht="78">
      <c r="A288" s="52"/>
      <c r="B288" s="32" t="s">
        <v>528</v>
      </c>
      <c r="C288" s="10">
        <v>1</v>
      </c>
      <c r="D288" s="11">
        <v>0</v>
      </c>
      <c r="E288" s="12">
        <v>1</v>
      </c>
      <c r="F288" s="28"/>
      <c r="G288" s="52"/>
      <c r="H288" s="32"/>
      <c r="I288" s="84"/>
      <c r="J288" s="11"/>
      <c r="K288" s="12"/>
      <c r="M288" s="52"/>
      <c r="N288" s="32" t="s">
        <v>528</v>
      </c>
      <c r="O288" s="10">
        <v>1</v>
      </c>
      <c r="P288" s="11">
        <v>0</v>
      </c>
      <c r="Q288" s="12">
        <v>1</v>
      </c>
    </row>
    <row r="289" spans="1:17" ht="104">
      <c r="A289" s="52"/>
      <c r="B289" s="32" t="s">
        <v>248</v>
      </c>
      <c r="C289" s="10">
        <v>0</v>
      </c>
      <c r="D289" s="11">
        <v>1</v>
      </c>
      <c r="E289" s="12">
        <v>1</v>
      </c>
      <c r="F289" s="28"/>
      <c r="G289" s="52"/>
      <c r="H289" s="32"/>
      <c r="I289" s="41"/>
      <c r="J289" s="11"/>
      <c r="K289" s="12"/>
      <c r="M289" s="52"/>
      <c r="N289" s="32" t="s">
        <v>248</v>
      </c>
      <c r="O289" s="10">
        <v>0</v>
      </c>
      <c r="P289" s="11">
        <v>1</v>
      </c>
      <c r="Q289" s="12">
        <v>1</v>
      </c>
    </row>
    <row r="290" spans="1:17">
      <c r="A290" s="52"/>
      <c r="B290" s="32" t="s">
        <v>358</v>
      </c>
      <c r="C290" s="10">
        <v>0</v>
      </c>
      <c r="D290" s="11">
        <v>1</v>
      </c>
      <c r="E290" s="12">
        <v>1</v>
      </c>
      <c r="F290" s="28"/>
      <c r="G290" s="52"/>
      <c r="H290" s="32"/>
      <c r="I290" s="41"/>
      <c r="J290" s="11"/>
      <c r="K290" s="12"/>
      <c r="M290" s="52"/>
      <c r="N290" s="32" t="s">
        <v>358</v>
      </c>
      <c r="O290" s="10">
        <v>0</v>
      </c>
      <c r="P290" s="11">
        <v>1</v>
      </c>
      <c r="Q290" s="12">
        <v>1</v>
      </c>
    </row>
    <row r="291" spans="1:17">
      <c r="A291" s="52"/>
      <c r="B291" s="32" t="s">
        <v>130</v>
      </c>
      <c r="C291" s="10">
        <v>0</v>
      </c>
      <c r="D291" s="11">
        <v>1</v>
      </c>
      <c r="E291" s="12">
        <v>1</v>
      </c>
      <c r="F291" s="28"/>
      <c r="G291" s="52"/>
      <c r="H291" s="32"/>
      <c r="I291" s="41"/>
      <c r="J291" s="11"/>
      <c r="K291" s="12"/>
      <c r="M291" s="52"/>
      <c r="N291" s="63" t="s">
        <v>130</v>
      </c>
      <c r="O291" s="10">
        <v>0</v>
      </c>
      <c r="P291" s="11">
        <v>1</v>
      </c>
      <c r="Q291" s="12">
        <v>1</v>
      </c>
    </row>
    <row r="292" spans="1:17">
      <c r="A292" s="52"/>
      <c r="B292" s="32" t="s">
        <v>237</v>
      </c>
      <c r="C292" s="10">
        <v>3</v>
      </c>
      <c r="D292" s="11">
        <v>0</v>
      </c>
      <c r="E292" s="12">
        <v>3</v>
      </c>
      <c r="F292" s="28"/>
      <c r="M292" s="52"/>
      <c r="N292" s="32" t="s">
        <v>237</v>
      </c>
      <c r="O292" s="10">
        <v>1</v>
      </c>
      <c r="P292" s="11">
        <v>0</v>
      </c>
      <c r="Q292" s="12">
        <v>1</v>
      </c>
    </row>
    <row r="293" spans="1:17" ht="14" thickBot="1">
      <c r="A293" s="180" t="s">
        <v>492</v>
      </c>
      <c r="B293" s="181"/>
      <c r="C293" s="13">
        <v>105</v>
      </c>
      <c r="D293" s="14">
        <v>110</v>
      </c>
      <c r="E293" s="15">
        <v>215</v>
      </c>
      <c r="F293" s="28"/>
      <c r="M293" s="88" t="s">
        <v>492</v>
      </c>
      <c r="N293" s="89"/>
      <c r="O293" s="13">
        <v>105</v>
      </c>
      <c r="P293" s="14">
        <v>110</v>
      </c>
      <c r="Q293" s="15">
        <v>215</v>
      </c>
    </row>
    <row r="294" spans="1:17" ht="14" thickTop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M294" s="28"/>
      <c r="N294" s="28"/>
      <c r="O294" s="28"/>
      <c r="P294" s="28"/>
      <c r="Q294" s="28"/>
    </row>
    <row r="295" spans="1:17" ht="12.75" customHeight="1">
      <c r="A295" s="191" t="s">
        <v>529</v>
      </c>
      <c r="B295" s="191"/>
      <c r="C295" s="191"/>
      <c r="D295" s="191"/>
      <c r="E295" s="191"/>
      <c r="F295" s="28"/>
      <c r="G295" s="191" t="s">
        <v>529</v>
      </c>
      <c r="H295" s="191"/>
      <c r="I295" s="191"/>
      <c r="J295" s="191"/>
      <c r="K295" s="191"/>
      <c r="M295" s="43" t="s">
        <v>529</v>
      </c>
      <c r="N295" s="43"/>
      <c r="O295" s="43"/>
      <c r="P295" s="43"/>
      <c r="Q295" s="43"/>
    </row>
    <row r="296" spans="1:17" ht="14" thickBot="1">
      <c r="A296" s="176" t="s">
        <v>477</v>
      </c>
      <c r="B296" s="177"/>
      <c r="C296" s="177"/>
      <c r="D296" s="177"/>
      <c r="E296" s="177"/>
      <c r="F296" s="28"/>
      <c r="G296" s="176" t="s">
        <v>477</v>
      </c>
      <c r="H296" s="177"/>
      <c r="I296" s="177"/>
      <c r="J296" s="177"/>
      <c r="K296" s="177"/>
      <c r="M296" s="49" t="s">
        <v>477</v>
      </c>
      <c r="N296" s="28"/>
      <c r="O296" s="28"/>
      <c r="P296" s="28"/>
      <c r="Q296" s="28"/>
    </row>
    <row r="297" spans="1:17" ht="13.5" customHeight="1" thickTop="1">
      <c r="A297" s="178" t="s">
        <v>475</v>
      </c>
      <c r="B297" s="179"/>
      <c r="C297" s="182" t="s">
        <v>0</v>
      </c>
      <c r="D297" s="183"/>
      <c r="E297" s="184" t="s">
        <v>492</v>
      </c>
      <c r="F297" s="28"/>
      <c r="G297" s="190" t="s">
        <v>475</v>
      </c>
      <c r="H297" s="190"/>
      <c r="I297" s="187" t="s">
        <v>0</v>
      </c>
      <c r="J297" s="187"/>
      <c r="K297" s="187" t="s">
        <v>492</v>
      </c>
      <c r="M297" s="51" t="s">
        <v>475</v>
      </c>
      <c r="N297" s="90"/>
      <c r="O297" s="196" t="s">
        <v>495</v>
      </c>
      <c r="P297" s="203"/>
      <c r="Q297" s="91" t="s">
        <v>492</v>
      </c>
    </row>
    <row r="298" spans="1:17" ht="14" thickBot="1">
      <c r="A298" s="180"/>
      <c r="B298" s="181"/>
      <c r="C298" s="29" t="s">
        <v>56</v>
      </c>
      <c r="D298" s="30" t="s">
        <v>38</v>
      </c>
      <c r="E298" s="185"/>
      <c r="F298" s="28"/>
      <c r="G298" s="190"/>
      <c r="H298" s="190"/>
      <c r="I298" s="39" t="s">
        <v>56</v>
      </c>
      <c r="J298" s="39" t="s">
        <v>38</v>
      </c>
      <c r="K298" s="187"/>
      <c r="M298" s="88"/>
      <c r="N298" s="89"/>
      <c r="O298" s="29" t="s">
        <v>56</v>
      </c>
      <c r="P298" s="30" t="s">
        <v>38</v>
      </c>
      <c r="Q298" s="92"/>
    </row>
    <row r="299" spans="1:17" ht="13.5" customHeight="1" thickTop="1" thickBot="1">
      <c r="A299" s="178" t="s">
        <v>23</v>
      </c>
      <c r="B299" s="85">
        <v>1</v>
      </c>
      <c r="C299" s="7">
        <v>17</v>
      </c>
      <c r="D299" s="8">
        <v>10</v>
      </c>
      <c r="E299" s="9">
        <v>27</v>
      </c>
      <c r="F299" s="28"/>
      <c r="G299" s="190" t="s">
        <v>23</v>
      </c>
      <c r="H299" s="93" t="s">
        <v>545</v>
      </c>
      <c r="I299" s="41" t="str">
        <f>C299&amp;" ("&amp;ROUND(C299/C$305*100,1)&amp;" %)"</f>
        <v>17 (16,2 %)</v>
      </c>
      <c r="J299" s="41" t="str">
        <f t="shared" ref="J299:K303" si="89">D299&amp;" ("&amp;ROUND(D299/D$305*100,1)&amp;" %)"</f>
        <v>10 (9,1 %)</v>
      </c>
      <c r="K299" s="41" t="str">
        <f t="shared" si="89"/>
        <v>27 (12,6 %)</v>
      </c>
      <c r="M299" s="51" t="s">
        <v>23</v>
      </c>
      <c r="N299" s="93" t="s">
        <v>545</v>
      </c>
      <c r="O299" s="94">
        <f>C299/C$305</f>
        <v>0.16190476190476191</v>
      </c>
      <c r="P299" s="94">
        <f t="shared" ref="P299:Q303" si="90">D299/D$305</f>
        <v>9.0909090909090912E-2</v>
      </c>
      <c r="Q299" s="94">
        <f t="shared" si="90"/>
        <v>0.12558139534883722</v>
      </c>
    </row>
    <row r="300" spans="1:17" ht="15" thickTop="1" thickBot="1">
      <c r="A300" s="186"/>
      <c r="B300" s="86">
        <v>2</v>
      </c>
      <c r="C300" s="10">
        <v>21</v>
      </c>
      <c r="D300" s="11">
        <v>27</v>
      </c>
      <c r="E300" s="12">
        <v>48</v>
      </c>
      <c r="F300" s="28"/>
      <c r="G300" s="190"/>
      <c r="H300" s="93">
        <v>2</v>
      </c>
      <c r="I300" s="41" t="str">
        <f t="shared" ref="I300:I303" si="91">C300&amp;" ("&amp;ROUND(C300/C$305*100,1)&amp;" %)"</f>
        <v>21 (20 %)</v>
      </c>
      <c r="J300" s="41" t="str">
        <f t="shared" si="89"/>
        <v>27 (24,5 %)</v>
      </c>
      <c r="K300" s="41" t="str">
        <f t="shared" si="89"/>
        <v>48 (22,3 %)</v>
      </c>
      <c r="M300" s="52"/>
      <c r="N300" s="93">
        <v>2</v>
      </c>
      <c r="O300" s="94">
        <f t="shared" ref="O300:O303" si="92">C300/C$305</f>
        <v>0.2</v>
      </c>
      <c r="P300" s="94">
        <f t="shared" si="90"/>
        <v>0.24545454545454545</v>
      </c>
      <c r="Q300" s="94">
        <f t="shared" si="90"/>
        <v>0.22325581395348837</v>
      </c>
    </row>
    <row r="301" spans="1:17" ht="15" thickTop="1" thickBot="1">
      <c r="A301" s="186"/>
      <c r="B301" s="86">
        <v>3</v>
      </c>
      <c r="C301" s="10">
        <v>52</v>
      </c>
      <c r="D301" s="11">
        <v>46</v>
      </c>
      <c r="E301" s="12">
        <v>98</v>
      </c>
      <c r="F301" s="28"/>
      <c r="G301" s="190"/>
      <c r="H301" s="93">
        <v>3</v>
      </c>
      <c r="I301" s="41" t="str">
        <f t="shared" si="91"/>
        <v>52 (49,5 %)</v>
      </c>
      <c r="J301" s="41" t="str">
        <f t="shared" si="89"/>
        <v>46 (41,8 %)</v>
      </c>
      <c r="K301" s="41" t="str">
        <f t="shared" si="89"/>
        <v>98 (45,6 %)</v>
      </c>
      <c r="M301" s="52"/>
      <c r="N301" s="93">
        <v>3</v>
      </c>
      <c r="O301" s="94">
        <f t="shared" si="92"/>
        <v>0.49523809523809526</v>
      </c>
      <c r="P301" s="94">
        <f t="shared" si="90"/>
        <v>0.41818181818181815</v>
      </c>
      <c r="Q301" s="94">
        <f t="shared" si="90"/>
        <v>0.45581395348837211</v>
      </c>
    </row>
    <row r="302" spans="1:17" ht="15" thickTop="1" thickBot="1">
      <c r="A302" s="186"/>
      <c r="B302" s="86">
        <v>4</v>
      </c>
      <c r="C302" s="10">
        <v>14</v>
      </c>
      <c r="D302" s="11">
        <v>22</v>
      </c>
      <c r="E302" s="12">
        <v>36</v>
      </c>
      <c r="F302" s="28"/>
      <c r="G302" s="190"/>
      <c r="H302" s="93">
        <v>4</v>
      </c>
      <c r="I302" s="41" t="str">
        <f t="shared" si="91"/>
        <v>14 (13,3 %)</v>
      </c>
      <c r="J302" s="41" t="str">
        <f t="shared" si="89"/>
        <v>22 (20 %)</v>
      </c>
      <c r="K302" s="41" t="str">
        <f t="shared" si="89"/>
        <v>36 (16,7 %)</v>
      </c>
      <c r="M302" s="52"/>
      <c r="N302" s="93">
        <v>4</v>
      </c>
      <c r="O302" s="94">
        <f t="shared" si="92"/>
        <v>0.13333333333333333</v>
      </c>
      <c r="P302" s="94">
        <f t="shared" si="90"/>
        <v>0.2</v>
      </c>
      <c r="Q302" s="94">
        <f t="shared" si="90"/>
        <v>0.16744186046511628</v>
      </c>
    </row>
    <row r="303" spans="1:17" ht="14" thickTop="1">
      <c r="A303" s="186"/>
      <c r="B303" s="86">
        <v>5</v>
      </c>
      <c r="C303" s="10">
        <v>1</v>
      </c>
      <c r="D303" s="11">
        <v>5</v>
      </c>
      <c r="E303" s="12">
        <v>6</v>
      </c>
      <c r="F303" s="28"/>
      <c r="G303" s="190"/>
      <c r="H303" s="93" t="s">
        <v>546</v>
      </c>
      <c r="I303" s="41" t="str">
        <f t="shared" si="91"/>
        <v>1 (1 %)</v>
      </c>
      <c r="J303" s="41" t="str">
        <f t="shared" si="89"/>
        <v>5 (4,5 %)</v>
      </c>
      <c r="K303" s="41" t="str">
        <f t="shared" si="89"/>
        <v>6 (2,8 %)</v>
      </c>
      <c r="M303" s="52"/>
      <c r="N303" s="93" t="s">
        <v>546</v>
      </c>
      <c r="O303" s="94">
        <f t="shared" si="92"/>
        <v>9.5238095238095247E-3</v>
      </c>
      <c r="P303" s="94">
        <f t="shared" si="90"/>
        <v>4.5454545454545456E-2</v>
      </c>
      <c r="Q303" s="94">
        <f t="shared" si="90"/>
        <v>2.7906976744186046E-2</v>
      </c>
    </row>
    <row r="304" spans="1:17">
      <c r="A304" s="50"/>
      <c r="B304" s="86"/>
      <c r="C304" s="10"/>
      <c r="D304" s="11"/>
      <c r="E304" s="12"/>
      <c r="F304" s="28"/>
      <c r="G304" s="190" t="s">
        <v>518</v>
      </c>
      <c r="H304" s="190"/>
      <c r="I304" s="47">
        <f>SUMPRODUCT($B$299:$B$303,C299:C303)/C305</f>
        <v>2.6285714285714286</v>
      </c>
      <c r="J304" s="47">
        <f t="shared" ref="J304:K304" si="93">SUMPRODUCT($B$299:$B$303,D299:D303)/D305</f>
        <v>2.8636363636363638</v>
      </c>
      <c r="K304" s="47">
        <f t="shared" si="93"/>
        <v>2.7488372093023257</v>
      </c>
      <c r="M304" s="52"/>
      <c r="N304" s="86"/>
      <c r="O304" s="10"/>
      <c r="P304" s="11"/>
      <c r="Q304" s="12"/>
    </row>
    <row r="305" spans="1:17" ht="14" thickBot="1">
      <c r="A305" s="180" t="s">
        <v>492</v>
      </c>
      <c r="B305" s="181"/>
      <c r="C305" s="13">
        <v>105</v>
      </c>
      <c r="D305" s="14">
        <v>110</v>
      </c>
      <c r="E305" s="15">
        <v>215</v>
      </c>
      <c r="F305" s="28"/>
      <c r="G305" s="190" t="s">
        <v>492</v>
      </c>
      <c r="H305" s="190"/>
      <c r="I305" s="41" t="str">
        <f t="shared" ref="I305" si="94">C305&amp;" ("&amp;ROUND(C305/C$305*100,1)&amp;" %)"</f>
        <v>105 (100 %)</v>
      </c>
      <c r="J305" s="41" t="str">
        <f t="shared" ref="J305" si="95">D305&amp;" ("&amp;ROUND(D305/D$305*100,1)&amp;" %)"</f>
        <v>110 (100 %)</v>
      </c>
      <c r="K305" s="41" t="str">
        <f t="shared" ref="K305" si="96">E305&amp;" ("&amp;ROUND(E305/E$305*100,1)&amp;" %)"</f>
        <v>215 (100 %)</v>
      </c>
      <c r="M305" s="88" t="s">
        <v>492</v>
      </c>
      <c r="N305" s="89"/>
      <c r="O305" s="13">
        <v>105</v>
      </c>
      <c r="P305" s="14">
        <v>110</v>
      </c>
      <c r="Q305" s="15">
        <v>215</v>
      </c>
    </row>
    <row r="306" spans="1:17" ht="14" thickTop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M306" s="28"/>
      <c r="N306" s="28"/>
      <c r="O306" s="28"/>
      <c r="P306" s="28"/>
      <c r="Q306" s="28"/>
    </row>
    <row r="307" spans="1:17" ht="1" customHeight="1">
      <c r="A307" s="191" t="s">
        <v>530</v>
      </c>
      <c r="B307" s="191"/>
      <c r="C307" s="191"/>
      <c r="D307" s="191"/>
      <c r="E307" s="191"/>
      <c r="F307" s="28"/>
      <c r="G307" s="191" t="s">
        <v>530</v>
      </c>
      <c r="H307" s="191"/>
      <c r="I307" s="191"/>
      <c r="J307" s="191"/>
      <c r="K307" s="191"/>
      <c r="M307" s="43" t="s">
        <v>530</v>
      </c>
      <c r="N307" s="43"/>
      <c r="O307" s="43"/>
      <c r="P307" s="43"/>
      <c r="Q307" s="43"/>
    </row>
    <row r="308" spans="1:17" ht="14" thickBot="1">
      <c r="A308" s="176" t="s">
        <v>477</v>
      </c>
      <c r="B308" s="177"/>
      <c r="C308" s="177"/>
      <c r="D308" s="177"/>
      <c r="E308" s="177"/>
      <c r="F308" s="28"/>
      <c r="G308" s="176" t="s">
        <v>477</v>
      </c>
      <c r="H308" s="177"/>
      <c r="I308" s="177"/>
      <c r="J308" s="177"/>
      <c r="K308" s="177"/>
      <c r="M308" s="49" t="s">
        <v>477</v>
      </c>
      <c r="N308" s="28"/>
      <c r="O308" s="28"/>
      <c r="P308" s="28"/>
      <c r="Q308" s="28"/>
    </row>
    <row r="309" spans="1:17" ht="13.5" customHeight="1" thickTop="1">
      <c r="A309" s="178" t="s">
        <v>475</v>
      </c>
      <c r="B309" s="179"/>
      <c r="C309" s="182" t="s">
        <v>0</v>
      </c>
      <c r="D309" s="183"/>
      <c r="E309" s="184" t="s">
        <v>492</v>
      </c>
      <c r="F309" s="28"/>
      <c r="G309" s="190" t="s">
        <v>475</v>
      </c>
      <c r="H309" s="190"/>
      <c r="I309" s="187" t="s">
        <v>0</v>
      </c>
      <c r="J309" s="187"/>
      <c r="K309" s="187" t="s">
        <v>492</v>
      </c>
      <c r="M309" s="51" t="s">
        <v>475</v>
      </c>
      <c r="N309" s="90"/>
      <c r="O309" s="196" t="s">
        <v>495</v>
      </c>
      <c r="P309" s="203"/>
      <c r="Q309" s="91" t="s">
        <v>492</v>
      </c>
    </row>
    <row r="310" spans="1:17" ht="14" thickBot="1">
      <c r="A310" s="180"/>
      <c r="B310" s="181"/>
      <c r="C310" s="29" t="s">
        <v>56</v>
      </c>
      <c r="D310" s="30" t="s">
        <v>38</v>
      </c>
      <c r="E310" s="185"/>
      <c r="F310" s="28"/>
      <c r="G310" s="190"/>
      <c r="H310" s="190"/>
      <c r="I310" s="39" t="s">
        <v>56</v>
      </c>
      <c r="J310" s="39" t="s">
        <v>38</v>
      </c>
      <c r="K310" s="187"/>
      <c r="M310" s="88"/>
      <c r="N310" s="89"/>
      <c r="O310" s="29" t="s">
        <v>56</v>
      </c>
      <c r="P310" s="30" t="s">
        <v>38</v>
      </c>
      <c r="Q310" s="92"/>
    </row>
    <row r="311" spans="1:17" ht="13.5" customHeight="1" thickTop="1" thickBot="1">
      <c r="A311" s="178" t="s">
        <v>531</v>
      </c>
      <c r="B311" s="31" t="s">
        <v>62</v>
      </c>
      <c r="C311" s="7">
        <v>59</v>
      </c>
      <c r="D311" s="8">
        <v>73</v>
      </c>
      <c r="E311" s="9">
        <v>132</v>
      </c>
      <c r="F311" s="28"/>
      <c r="G311" s="190" t="s">
        <v>531</v>
      </c>
      <c r="H311" s="40" t="s">
        <v>62</v>
      </c>
      <c r="I311" s="41" t="str">
        <f t="shared" ref="I311:I313" si="97">C311&amp;" ("&amp;ROUND(C311/C$305*100,1)&amp;" %)"</f>
        <v>59 (56,2 %)</v>
      </c>
      <c r="J311" s="41" t="str">
        <f t="shared" ref="J311:J313" si="98">D311&amp;" ("&amp;ROUND(D311/D$305*100,1)&amp;" %)"</f>
        <v>73 (66,4 %)</v>
      </c>
      <c r="K311" s="41" t="str">
        <f t="shared" ref="K311:K313" si="99">E311&amp;" ("&amp;ROUND(E311/E$305*100,1)&amp;" %)"</f>
        <v>132 (61,4 %)</v>
      </c>
      <c r="M311" s="51" t="s">
        <v>531</v>
      </c>
      <c r="N311" s="31" t="s">
        <v>62</v>
      </c>
      <c r="O311" s="94">
        <f>C311/C$313</f>
        <v>0.56190476190476191</v>
      </c>
      <c r="P311" s="94">
        <f>D311/D$313</f>
        <v>0.66363636363636369</v>
      </c>
      <c r="Q311" s="9">
        <v>132</v>
      </c>
    </row>
    <row r="312" spans="1:17" ht="15" thickTop="1" thickBot="1">
      <c r="A312" s="186"/>
      <c r="B312" s="32" t="s">
        <v>47</v>
      </c>
      <c r="C312" s="10">
        <v>46</v>
      </c>
      <c r="D312" s="11">
        <v>37</v>
      </c>
      <c r="E312" s="12">
        <v>83</v>
      </c>
      <c r="F312" s="28"/>
      <c r="G312" s="190"/>
      <c r="H312" s="40" t="s">
        <v>47</v>
      </c>
      <c r="I312" s="41" t="str">
        <f t="shared" si="97"/>
        <v>46 (43,8 %)</v>
      </c>
      <c r="J312" s="41" t="str">
        <f t="shared" si="98"/>
        <v>37 (33,6 %)</v>
      </c>
      <c r="K312" s="41" t="str">
        <f t="shared" si="99"/>
        <v>83 (38,6 %)</v>
      </c>
      <c r="M312" s="52"/>
      <c r="N312" s="32" t="s">
        <v>47</v>
      </c>
      <c r="O312" s="94">
        <f t="shared" ref="O312:P313" si="100">C312/C$313</f>
        <v>0.43809523809523809</v>
      </c>
      <c r="P312" s="94">
        <f t="shared" si="100"/>
        <v>0.33636363636363636</v>
      </c>
      <c r="Q312" s="12">
        <v>83</v>
      </c>
    </row>
    <row r="313" spans="1:17" ht="15" thickTop="1" thickBot="1">
      <c r="A313" s="180" t="s">
        <v>492</v>
      </c>
      <c r="B313" s="181"/>
      <c r="C313" s="13">
        <v>105</v>
      </c>
      <c r="D313" s="14">
        <v>110</v>
      </c>
      <c r="E313" s="15">
        <v>215</v>
      </c>
      <c r="F313" s="28"/>
      <c r="G313" s="190" t="s">
        <v>492</v>
      </c>
      <c r="H313" s="190"/>
      <c r="I313" s="41" t="str">
        <f t="shared" si="97"/>
        <v>105 (100 %)</v>
      </c>
      <c r="J313" s="41" t="str">
        <f t="shared" si="98"/>
        <v>110 (100 %)</v>
      </c>
      <c r="K313" s="41" t="str">
        <f t="shared" si="99"/>
        <v>215 (100 %)</v>
      </c>
      <c r="M313" s="88" t="s">
        <v>492</v>
      </c>
      <c r="N313" s="89"/>
      <c r="O313" s="94">
        <f t="shared" si="100"/>
        <v>1</v>
      </c>
      <c r="P313" s="94">
        <f t="shared" si="100"/>
        <v>1</v>
      </c>
      <c r="Q313" s="15">
        <v>215</v>
      </c>
    </row>
    <row r="314" spans="1:17" ht="14" thickTop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M314" s="28"/>
      <c r="N314" s="28"/>
      <c r="O314" s="28"/>
      <c r="P314" s="28"/>
      <c r="Q314" s="28"/>
    </row>
    <row r="315" spans="1:17" ht="1" customHeight="1">
      <c r="A315" s="191" t="s">
        <v>532</v>
      </c>
      <c r="B315" s="191"/>
      <c r="C315" s="191"/>
      <c r="D315" s="191"/>
      <c r="E315" s="191"/>
      <c r="F315" s="28"/>
      <c r="G315" s="191" t="s">
        <v>532</v>
      </c>
      <c r="H315" s="191"/>
      <c r="I315" s="191"/>
      <c r="J315" s="191"/>
      <c r="K315" s="191"/>
      <c r="M315" s="43" t="s">
        <v>532</v>
      </c>
      <c r="N315" s="43"/>
      <c r="O315" s="43"/>
      <c r="P315" s="43"/>
      <c r="Q315" s="43"/>
    </row>
    <row r="316" spans="1:17" ht="14" thickBot="1">
      <c r="A316" s="176" t="s">
        <v>477</v>
      </c>
      <c r="B316" s="177"/>
      <c r="C316" s="177"/>
      <c r="D316" s="177"/>
      <c r="E316" s="177"/>
      <c r="F316" s="28"/>
      <c r="G316" s="176" t="s">
        <v>477</v>
      </c>
      <c r="H316" s="177"/>
      <c r="I316" s="177"/>
      <c r="J316" s="177"/>
      <c r="K316" s="177"/>
      <c r="M316" s="49" t="s">
        <v>477</v>
      </c>
      <c r="N316" s="28"/>
      <c r="O316" s="28"/>
      <c r="P316" s="28"/>
      <c r="Q316" s="28"/>
    </row>
    <row r="317" spans="1:17" ht="13.5" customHeight="1" thickTop="1">
      <c r="A317" s="178" t="s">
        <v>475</v>
      </c>
      <c r="B317" s="179"/>
      <c r="C317" s="182" t="s">
        <v>0</v>
      </c>
      <c r="D317" s="183"/>
      <c r="E317" s="184" t="s">
        <v>492</v>
      </c>
      <c r="F317" s="28"/>
      <c r="G317" s="190" t="s">
        <v>475</v>
      </c>
      <c r="H317" s="190"/>
      <c r="I317" s="187" t="s">
        <v>0</v>
      </c>
      <c r="J317" s="187"/>
      <c r="K317" s="187" t="s">
        <v>492</v>
      </c>
      <c r="M317" s="51" t="s">
        <v>475</v>
      </c>
      <c r="N317" s="90"/>
      <c r="O317" s="196" t="s">
        <v>495</v>
      </c>
      <c r="P317" s="203"/>
      <c r="Q317" s="91" t="s">
        <v>492</v>
      </c>
    </row>
    <row r="318" spans="1:17" ht="14" thickBot="1">
      <c r="A318" s="180"/>
      <c r="B318" s="181"/>
      <c r="C318" s="29" t="s">
        <v>56</v>
      </c>
      <c r="D318" s="30" t="s">
        <v>38</v>
      </c>
      <c r="E318" s="185"/>
      <c r="F318" s="28"/>
      <c r="G318" s="190"/>
      <c r="H318" s="190"/>
      <c r="I318" s="39" t="s">
        <v>56</v>
      </c>
      <c r="J318" s="39" t="s">
        <v>38</v>
      </c>
      <c r="K318" s="187"/>
      <c r="M318" s="88"/>
      <c r="N318" s="89"/>
      <c r="O318" s="29" t="s">
        <v>56</v>
      </c>
      <c r="P318" s="30" t="s">
        <v>38</v>
      </c>
      <c r="Q318" s="92"/>
    </row>
    <row r="319" spans="1:17" ht="15" thickTop="1" thickBot="1">
      <c r="A319" s="52"/>
      <c r="B319" s="32" t="s">
        <v>79</v>
      </c>
      <c r="C319" s="10">
        <v>18</v>
      </c>
      <c r="D319" s="11">
        <v>21</v>
      </c>
      <c r="E319" s="12">
        <v>39</v>
      </c>
      <c r="F319" s="28"/>
      <c r="G319" s="42"/>
      <c r="H319" s="40" t="s">
        <v>79</v>
      </c>
      <c r="I319" s="41" t="str">
        <f t="shared" ref="I319:I328" si="101">C319&amp;" ("&amp;ROUND(C319/C$305*100,1)&amp;" %)"</f>
        <v>18 (17,1 %)</v>
      </c>
      <c r="J319" s="41" t="str">
        <f t="shared" ref="J319:J328" si="102">D319&amp;" ("&amp;ROUND(D319/D$305*100,1)&amp;" %)"</f>
        <v>21 (19,1 %)</v>
      </c>
      <c r="K319" s="41" t="str">
        <f t="shared" ref="K319:K328" si="103">E319&amp;" ("&amp;ROUND(E319/E$305*100,1)&amp;" %)"</f>
        <v>39 (18,1 %)</v>
      </c>
      <c r="M319" s="52"/>
      <c r="N319" s="32" t="s">
        <v>79</v>
      </c>
      <c r="O319" s="96">
        <f>C319/C$328</f>
        <v>0.17142857142857143</v>
      </c>
      <c r="P319" s="96">
        <f t="shared" ref="P319:Q328" si="104">D319/D$328</f>
        <v>0.19090909090909092</v>
      </c>
      <c r="Q319" s="96">
        <f t="shared" si="104"/>
        <v>0.18139534883720931</v>
      </c>
    </row>
    <row r="320" spans="1:17" ht="13.5" customHeight="1" thickTop="1">
      <c r="A320" s="201" t="s">
        <v>25</v>
      </c>
      <c r="B320" s="31" t="s">
        <v>382</v>
      </c>
      <c r="C320" s="7">
        <v>1</v>
      </c>
      <c r="D320" s="8">
        <v>0</v>
      </c>
      <c r="E320" s="9">
        <v>1</v>
      </c>
      <c r="F320" s="28"/>
      <c r="G320" s="187" t="s">
        <v>25</v>
      </c>
      <c r="H320" s="40" t="s">
        <v>382</v>
      </c>
      <c r="I320" s="41" t="str">
        <f t="shared" si="101"/>
        <v>1 (1 %)</v>
      </c>
      <c r="J320" s="41" t="str">
        <f t="shared" si="102"/>
        <v>0 (0 %)</v>
      </c>
      <c r="K320" s="41" t="str">
        <f t="shared" si="103"/>
        <v>1 (0,5 %)</v>
      </c>
      <c r="M320" s="201" t="s">
        <v>25</v>
      </c>
      <c r="N320" s="31" t="s">
        <v>382</v>
      </c>
      <c r="O320" s="96">
        <f t="shared" ref="O320:O328" si="105">C320/C$328</f>
        <v>9.5238095238095247E-3</v>
      </c>
      <c r="P320" s="96">
        <f t="shared" si="104"/>
        <v>0</v>
      </c>
      <c r="Q320" s="96">
        <f t="shared" si="104"/>
        <v>4.6511627906976744E-3</v>
      </c>
    </row>
    <row r="321" spans="1:17" ht="39">
      <c r="A321" s="202"/>
      <c r="B321" s="32" t="s">
        <v>70</v>
      </c>
      <c r="C321" s="10">
        <v>28</v>
      </c>
      <c r="D321" s="11">
        <v>24</v>
      </c>
      <c r="E321" s="12">
        <v>52</v>
      </c>
      <c r="F321" s="28"/>
      <c r="G321" s="187"/>
      <c r="H321" s="40" t="s">
        <v>70</v>
      </c>
      <c r="I321" s="41" t="str">
        <f t="shared" si="101"/>
        <v>28 (26,7 %)</v>
      </c>
      <c r="J321" s="41" t="str">
        <f t="shared" si="102"/>
        <v>24 (21,8 %)</v>
      </c>
      <c r="K321" s="41" t="str">
        <f t="shared" si="103"/>
        <v>52 (24,2 %)</v>
      </c>
      <c r="M321" s="202"/>
      <c r="N321" s="32" t="s">
        <v>70</v>
      </c>
      <c r="O321" s="96">
        <f t="shared" si="105"/>
        <v>0.26666666666666666</v>
      </c>
      <c r="P321" s="96">
        <f t="shared" si="104"/>
        <v>0.21818181818181817</v>
      </c>
      <c r="Q321" s="96">
        <f t="shared" si="104"/>
        <v>0.24186046511627907</v>
      </c>
    </row>
    <row r="322" spans="1:17" ht="78">
      <c r="A322" s="202"/>
      <c r="B322" s="32" t="s">
        <v>48</v>
      </c>
      <c r="C322" s="10">
        <v>36</v>
      </c>
      <c r="D322" s="11">
        <v>32</v>
      </c>
      <c r="E322" s="12">
        <v>68</v>
      </c>
      <c r="F322" s="28"/>
      <c r="G322" s="187"/>
      <c r="H322" s="40" t="s">
        <v>48</v>
      </c>
      <c r="I322" s="41" t="str">
        <f t="shared" si="101"/>
        <v>36 (34,3 %)</v>
      </c>
      <c r="J322" s="41" t="str">
        <f t="shared" si="102"/>
        <v>32 (29,1 %)</v>
      </c>
      <c r="K322" s="41" t="str">
        <f t="shared" si="103"/>
        <v>68 (31,6 %)</v>
      </c>
      <c r="M322" s="202"/>
      <c r="N322" s="32" t="s">
        <v>48</v>
      </c>
      <c r="O322" s="96">
        <f t="shared" si="105"/>
        <v>0.34285714285714286</v>
      </c>
      <c r="P322" s="96">
        <f t="shared" si="104"/>
        <v>0.29090909090909089</v>
      </c>
      <c r="Q322" s="96">
        <f t="shared" si="104"/>
        <v>0.31627906976744186</v>
      </c>
    </row>
    <row r="323" spans="1:17" ht="52">
      <c r="A323" s="202"/>
      <c r="B323" s="32" t="s">
        <v>74</v>
      </c>
      <c r="C323" s="10">
        <v>19</v>
      </c>
      <c r="D323" s="11">
        <v>29</v>
      </c>
      <c r="E323" s="12">
        <v>48</v>
      </c>
      <c r="F323" s="28"/>
      <c r="G323" s="187"/>
      <c r="H323" s="40" t="s">
        <v>74</v>
      </c>
      <c r="I323" s="41" t="str">
        <f t="shared" si="101"/>
        <v>19 (18,1 %)</v>
      </c>
      <c r="J323" s="41" t="str">
        <f t="shared" si="102"/>
        <v>29 (26,4 %)</v>
      </c>
      <c r="K323" s="41" t="str">
        <f t="shared" si="103"/>
        <v>48 (22,3 %)</v>
      </c>
      <c r="M323" s="202"/>
      <c r="N323" s="32" t="s">
        <v>74</v>
      </c>
      <c r="O323" s="96">
        <f t="shared" si="105"/>
        <v>0.18095238095238095</v>
      </c>
      <c r="P323" s="96">
        <f t="shared" si="104"/>
        <v>0.26363636363636361</v>
      </c>
      <c r="Q323" s="96">
        <f t="shared" si="104"/>
        <v>0.22325581395348837</v>
      </c>
    </row>
    <row r="324" spans="1:17" ht="39">
      <c r="A324" s="202"/>
      <c r="B324" s="32" t="s">
        <v>255</v>
      </c>
      <c r="C324" s="10">
        <v>0</v>
      </c>
      <c r="D324" s="11">
        <v>1</v>
      </c>
      <c r="E324" s="12">
        <v>1</v>
      </c>
      <c r="F324" s="28"/>
      <c r="G324" s="187"/>
      <c r="H324" s="40" t="s">
        <v>255</v>
      </c>
      <c r="I324" s="41" t="str">
        <f t="shared" si="101"/>
        <v>0 (0 %)</v>
      </c>
      <c r="J324" s="41" t="str">
        <f t="shared" si="102"/>
        <v>1 (0,9 %)</v>
      </c>
      <c r="K324" s="41" t="str">
        <f t="shared" si="103"/>
        <v>1 (0,5 %)</v>
      </c>
      <c r="M324" s="202"/>
      <c r="N324" s="32" t="s">
        <v>255</v>
      </c>
      <c r="O324" s="96">
        <f t="shared" si="105"/>
        <v>0</v>
      </c>
      <c r="P324" s="96">
        <f t="shared" si="104"/>
        <v>9.0909090909090905E-3</v>
      </c>
      <c r="Q324" s="96">
        <f t="shared" si="104"/>
        <v>4.6511627906976744E-3</v>
      </c>
    </row>
    <row r="325" spans="1:17">
      <c r="A325" s="202"/>
      <c r="B325" s="32" t="s">
        <v>140</v>
      </c>
      <c r="C325" s="10">
        <v>2</v>
      </c>
      <c r="D325" s="11">
        <v>2</v>
      </c>
      <c r="E325" s="12">
        <v>4</v>
      </c>
      <c r="F325" s="28"/>
      <c r="G325" s="187"/>
      <c r="H325" s="40" t="s">
        <v>140</v>
      </c>
      <c r="I325" s="41" t="str">
        <f t="shared" si="101"/>
        <v>2 (1,9 %)</v>
      </c>
      <c r="J325" s="41" t="str">
        <f t="shared" si="102"/>
        <v>2 (1,8 %)</v>
      </c>
      <c r="K325" s="41" t="str">
        <f t="shared" si="103"/>
        <v>4 (1,9 %)</v>
      </c>
      <c r="M325" s="202"/>
      <c r="N325" s="32" t="s">
        <v>140</v>
      </c>
      <c r="O325" s="96">
        <f t="shared" si="105"/>
        <v>1.9047619047619049E-2</v>
      </c>
      <c r="P325" s="96">
        <f t="shared" si="104"/>
        <v>1.8181818181818181E-2</v>
      </c>
      <c r="Q325" s="96">
        <f t="shared" si="104"/>
        <v>1.8604651162790697E-2</v>
      </c>
    </row>
    <row r="326" spans="1:17" ht="52">
      <c r="A326" s="202"/>
      <c r="B326" s="32" t="s">
        <v>533</v>
      </c>
      <c r="C326" s="10">
        <v>1</v>
      </c>
      <c r="D326" s="11">
        <v>0</v>
      </c>
      <c r="E326" s="12">
        <v>1</v>
      </c>
      <c r="F326" s="28"/>
      <c r="G326" s="187"/>
      <c r="H326" s="40" t="s">
        <v>533</v>
      </c>
      <c r="I326" s="41" t="str">
        <f t="shared" si="101"/>
        <v>1 (1 %)</v>
      </c>
      <c r="J326" s="41" t="str">
        <f t="shared" si="102"/>
        <v>0 (0 %)</v>
      </c>
      <c r="K326" s="41" t="str">
        <f t="shared" si="103"/>
        <v>1 (0,5 %)</v>
      </c>
      <c r="M326" s="202"/>
      <c r="N326" s="32" t="s">
        <v>533</v>
      </c>
      <c r="O326" s="96">
        <f t="shared" si="105"/>
        <v>9.5238095238095247E-3</v>
      </c>
      <c r="P326" s="96">
        <f t="shared" si="104"/>
        <v>0</v>
      </c>
      <c r="Q326" s="96">
        <f t="shared" si="104"/>
        <v>4.6511627906976744E-3</v>
      </c>
    </row>
    <row r="327" spans="1:17" ht="39">
      <c r="A327" s="202"/>
      <c r="B327" s="32" t="s">
        <v>465</v>
      </c>
      <c r="C327" s="10">
        <v>0</v>
      </c>
      <c r="D327" s="11">
        <v>1</v>
      </c>
      <c r="E327" s="12">
        <v>1</v>
      </c>
      <c r="F327" s="28"/>
      <c r="G327" s="187"/>
      <c r="H327" s="40" t="s">
        <v>465</v>
      </c>
      <c r="I327" s="41" t="str">
        <f t="shared" si="101"/>
        <v>0 (0 %)</v>
      </c>
      <c r="J327" s="41" t="str">
        <f t="shared" si="102"/>
        <v>1 (0,9 %)</v>
      </c>
      <c r="K327" s="41" t="str">
        <f t="shared" si="103"/>
        <v>1 (0,5 %)</v>
      </c>
      <c r="M327" s="202"/>
      <c r="N327" s="32" t="s">
        <v>465</v>
      </c>
      <c r="O327" s="96">
        <f t="shared" si="105"/>
        <v>0</v>
      </c>
      <c r="P327" s="96">
        <f t="shared" si="104"/>
        <v>9.0909090909090905E-3</v>
      </c>
      <c r="Q327" s="96">
        <f t="shared" si="104"/>
        <v>4.6511627906976744E-3</v>
      </c>
    </row>
    <row r="328" spans="1:17" ht="14" thickBot="1">
      <c r="A328" s="180" t="s">
        <v>492</v>
      </c>
      <c r="B328" s="181"/>
      <c r="C328" s="13">
        <v>105</v>
      </c>
      <c r="D328" s="14">
        <v>110</v>
      </c>
      <c r="E328" s="15">
        <v>215</v>
      </c>
      <c r="F328" s="28"/>
      <c r="G328" s="190" t="s">
        <v>492</v>
      </c>
      <c r="H328" s="190"/>
      <c r="I328" s="41" t="str">
        <f t="shared" si="101"/>
        <v>105 (100 %)</v>
      </c>
      <c r="J328" s="41" t="str">
        <f t="shared" si="102"/>
        <v>110 (100 %)</v>
      </c>
      <c r="K328" s="41" t="str">
        <f t="shared" si="103"/>
        <v>215 (100 %)</v>
      </c>
      <c r="M328" s="88" t="s">
        <v>492</v>
      </c>
      <c r="N328" s="89"/>
      <c r="O328" s="96">
        <f t="shared" si="105"/>
        <v>1</v>
      </c>
      <c r="P328" s="96">
        <f t="shared" si="104"/>
        <v>1</v>
      </c>
      <c r="Q328" s="96">
        <f t="shared" si="104"/>
        <v>1</v>
      </c>
    </row>
    <row r="329" spans="1:17" ht="14" thickTop="1"/>
    <row r="330" spans="1:17" ht="28">
      <c r="A330" s="3" t="s">
        <v>94</v>
      </c>
    </row>
    <row r="331" spans="1:17" ht="28">
      <c r="A331" s="3" t="s">
        <v>158</v>
      </c>
    </row>
    <row r="332" spans="1:17" ht="28">
      <c r="A332" s="3" t="s">
        <v>111</v>
      </c>
    </row>
    <row r="333" spans="1:17" ht="14">
      <c r="A333" s="3" t="s">
        <v>63</v>
      </c>
    </row>
    <row r="334" spans="1:17" ht="14">
      <c r="A334" s="3" t="s">
        <v>175</v>
      </c>
    </row>
    <row r="337" spans="1:4">
      <c r="A337" s="188" t="s">
        <v>475</v>
      </c>
      <c r="B337" s="187" t="s">
        <v>0</v>
      </c>
      <c r="C337" s="187"/>
      <c r="D337" s="200" t="s">
        <v>492</v>
      </c>
    </row>
    <row r="338" spans="1:4">
      <c r="A338" s="189"/>
      <c r="B338" s="39" t="s">
        <v>56</v>
      </c>
      <c r="C338" s="39" t="s">
        <v>38</v>
      </c>
      <c r="D338" s="200"/>
    </row>
    <row r="339" spans="1:4">
      <c r="A339" s="42" t="s">
        <v>492</v>
      </c>
      <c r="B339" s="98">
        <v>105</v>
      </c>
      <c r="C339" s="98">
        <v>110</v>
      </c>
      <c r="D339" s="55">
        <f>SUM(B339:C339)</f>
        <v>215</v>
      </c>
    </row>
    <row r="340" spans="1:4" ht="26">
      <c r="A340" s="42" t="s">
        <v>94</v>
      </c>
      <c r="B340" s="41">
        <v>24</v>
      </c>
      <c r="C340" s="41">
        <v>36</v>
      </c>
      <c r="D340" s="55">
        <f t="shared" ref="D340:D344" si="106">SUM(B340:C340)</f>
        <v>60</v>
      </c>
    </row>
    <row r="341" spans="1:4" ht="26">
      <c r="A341" s="42" t="s">
        <v>158</v>
      </c>
      <c r="B341" s="41">
        <v>10</v>
      </c>
      <c r="C341" s="41">
        <v>13</v>
      </c>
      <c r="D341" s="55">
        <f t="shared" si="106"/>
        <v>23</v>
      </c>
    </row>
    <row r="342" spans="1:4" ht="26">
      <c r="A342" s="42" t="s">
        <v>111</v>
      </c>
      <c r="B342" s="41">
        <v>16</v>
      </c>
      <c r="C342" s="41">
        <v>25</v>
      </c>
      <c r="D342" s="55">
        <f t="shared" si="106"/>
        <v>41</v>
      </c>
    </row>
    <row r="343" spans="1:4">
      <c r="A343" s="42" t="s">
        <v>63</v>
      </c>
      <c r="B343" s="41">
        <v>67</v>
      </c>
      <c r="C343" s="41">
        <v>51</v>
      </c>
      <c r="D343" s="55">
        <f t="shared" si="106"/>
        <v>118</v>
      </c>
    </row>
    <row r="344" spans="1:4">
      <c r="A344" s="42" t="s">
        <v>175</v>
      </c>
      <c r="B344" s="41">
        <v>25</v>
      </c>
      <c r="C344" s="41">
        <v>22</v>
      </c>
      <c r="D344" s="55">
        <f t="shared" si="106"/>
        <v>47</v>
      </c>
    </row>
    <row r="346" spans="1:4">
      <c r="A346" s="192" t="s">
        <v>587</v>
      </c>
      <c r="B346" s="187" t="s">
        <v>0</v>
      </c>
      <c r="C346" s="187"/>
      <c r="D346" s="198" t="s">
        <v>586</v>
      </c>
    </row>
    <row r="347" spans="1:4" ht="52" customHeight="1">
      <c r="A347" s="193"/>
      <c r="B347" s="39" t="s">
        <v>547</v>
      </c>
      <c r="C347" s="39" t="s">
        <v>548</v>
      </c>
      <c r="D347" s="198"/>
    </row>
    <row r="348" spans="1:4" ht="26">
      <c r="A348" s="42" t="s">
        <v>94</v>
      </c>
      <c r="B348" s="41" t="str">
        <f t="shared" ref="B348:C352" si="107">B340&amp;" ("&amp;ROUND(B340/B$339*100,1)&amp;" %)"</f>
        <v>24 (22,9 %)</v>
      </c>
      <c r="C348" s="41" t="str">
        <f t="shared" si="107"/>
        <v>36 (32,7 %)</v>
      </c>
      <c r="D348" s="41" t="str">
        <f t="shared" ref="D348" si="108">D340&amp;" ("&amp;ROUND(D340/D$339*100,1)&amp;" %)"</f>
        <v>60 (27,9 %)</v>
      </c>
    </row>
    <row r="349" spans="1:4" ht="26">
      <c r="A349" s="42" t="s">
        <v>158</v>
      </c>
      <c r="B349" s="41" t="str">
        <f t="shared" si="107"/>
        <v>10 (9,5 %)</v>
      </c>
      <c r="C349" s="41" t="str">
        <f t="shared" si="107"/>
        <v>13 (11,8 %)</v>
      </c>
      <c r="D349" s="41" t="str">
        <f t="shared" ref="D349" si="109">D341&amp;" ("&amp;ROUND(D341/D$339*100,1)&amp;" %)"</f>
        <v>23 (10,7 %)</v>
      </c>
    </row>
    <row r="350" spans="1:4" ht="26">
      <c r="A350" s="42" t="s">
        <v>111</v>
      </c>
      <c r="B350" s="41" t="str">
        <f t="shared" si="107"/>
        <v>16 (15,2 %)</v>
      </c>
      <c r="C350" s="41" t="str">
        <f t="shared" si="107"/>
        <v>25 (22,7 %)</v>
      </c>
      <c r="D350" s="41" t="str">
        <f t="shared" ref="D350" si="110">D342&amp;" ("&amp;ROUND(D342/D$339*100,1)&amp;" %)"</f>
        <v>41 (19,1 %)</v>
      </c>
    </row>
    <row r="351" spans="1:4">
      <c r="A351" s="42" t="s">
        <v>63</v>
      </c>
      <c r="B351" s="41" t="str">
        <f t="shared" si="107"/>
        <v>67 (63,8 %)</v>
      </c>
      <c r="C351" s="41" t="str">
        <f t="shared" si="107"/>
        <v>51 (46,4 %)</v>
      </c>
      <c r="D351" s="41" t="str">
        <f t="shared" ref="D351" si="111">D343&amp;" ("&amp;ROUND(D343/D$339*100,1)&amp;" %)"</f>
        <v>118 (54,9 %)</v>
      </c>
    </row>
    <row r="352" spans="1:4">
      <c r="A352" s="42" t="s">
        <v>175</v>
      </c>
      <c r="B352" s="41" t="str">
        <f t="shared" si="107"/>
        <v>25 (23,8 %)</v>
      </c>
      <c r="C352" s="41" t="str">
        <f t="shared" si="107"/>
        <v>22 (20 %)</v>
      </c>
      <c r="D352" s="41" t="str">
        <f t="shared" ref="D352" si="112">D344&amp;" ("&amp;ROUND(D344/D$339*100,1)&amp;" %)"</f>
        <v>47 (21,9 %)</v>
      </c>
    </row>
    <row r="354" spans="1:17">
      <c r="A354" s="191" t="s">
        <v>549</v>
      </c>
      <c r="B354" s="191"/>
      <c r="C354" s="191"/>
      <c r="D354" s="191"/>
      <c r="E354" s="191"/>
      <c r="F354" s="6"/>
      <c r="G354" s="191" t="s">
        <v>549</v>
      </c>
      <c r="H354" s="191"/>
      <c r="I354" s="191"/>
      <c r="J354" s="191"/>
      <c r="K354" s="191"/>
      <c r="L354" s="6"/>
    </row>
    <row r="355" spans="1:17">
      <c r="A355" s="194" t="s">
        <v>477</v>
      </c>
      <c r="B355" s="195"/>
      <c r="C355" s="195"/>
      <c r="D355" s="195"/>
      <c r="E355" s="195"/>
      <c r="F355" s="6"/>
      <c r="G355" s="194" t="s">
        <v>477</v>
      </c>
      <c r="H355" s="195"/>
      <c r="I355" s="195"/>
      <c r="J355" s="195"/>
      <c r="K355" s="195"/>
      <c r="L355" s="6"/>
    </row>
    <row r="356" spans="1:17">
      <c r="A356" s="190" t="s">
        <v>475</v>
      </c>
      <c r="B356" s="190"/>
      <c r="C356" s="187" t="s">
        <v>0</v>
      </c>
      <c r="D356" s="187"/>
      <c r="E356" s="187" t="s">
        <v>492</v>
      </c>
      <c r="F356" s="6"/>
      <c r="G356" s="190" t="s">
        <v>475</v>
      </c>
      <c r="H356" s="190"/>
      <c r="I356" s="187" t="s">
        <v>0</v>
      </c>
      <c r="J356" s="187"/>
      <c r="K356" s="187" t="s">
        <v>492</v>
      </c>
      <c r="L356" s="6"/>
      <c r="M356" s="42" t="s">
        <v>475</v>
      </c>
      <c r="N356" s="42"/>
      <c r="O356" s="187" t="s">
        <v>495</v>
      </c>
      <c r="P356" s="187"/>
      <c r="Q356" s="187" t="s">
        <v>492</v>
      </c>
    </row>
    <row r="357" spans="1:17">
      <c r="A357" s="190"/>
      <c r="B357" s="190"/>
      <c r="C357" s="39" t="s">
        <v>56</v>
      </c>
      <c r="D357" s="39" t="s">
        <v>38</v>
      </c>
      <c r="E357" s="187"/>
      <c r="F357" s="6"/>
      <c r="G357" s="190"/>
      <c r="H357" s="190"/>
      <c r="I357" s="39" t="s">
        <v>56</v>
      </c>
      <c r="J357" s="39" t="s">
        <v>38</v>
      </c>
      <c r="K357" s="187"/>
      <c r="L357" s="6"/>
      <c r="M357" s="42"/>
      <c r="N357" s="42"/>
      <c r="O357" s="39" t="s">
        <v>56</v>
      </c>
      <c r="P357" s="39" t="s">
        <v>38</v>
      </c>
      <c r="Q357" s="187"/>
    </row>
    <row r="358" spans="1:17">
      <c r="A358" s="188" t="s">
        <v>550</v>
      </c>
      <c r="B358" s="40" t="s">
        <v>86</v>
      </c>
      <c r="C358" s="41">
        <v>45</v>
      </c>
      <c r="D358" s="41">
        <v>46</v>
      </c>
      <c r="E358" s="41">
        <v>91</v>
      </c>
      <c r="F358" s="6"/>
      <c r="G358" s="188" t="s">
        <v>27</v>
      </c>
      <c r="H358" s="40" t="s">
        <v>86</v>
      </c>
      <c r="I358" s="41" t="str">
        <f>C358&amp;" ("&amp;ROUND(C358/C$362*100,1)&amp;" %)"</f>
        <v>45 (42,9 %)</v>
      </c>
      <c r="J358" s="41" t="str">
        <f t="shared" ref="J358:K362" si="113">D358&amp;" ("&amp;ROUND(D358/D$362*100,1)&amp;" %)"</f>
        <v>46 (41,8 %)</v>
      </c>
      <c r="K358" s="41" t="str">
        <f t="shared" si="113"/>
        <v>91 (42,3 %)</v>
      </c>
      <c r="L358" s="6"/>
      <c r="M358" s="188" t="s">
        <v>27</v>
      </c>
      <c r="N358" s="40" t="s">
        <v>86</v>
      </c>
      <c r="O358" s="48">
        <f>C358/C$362</f>
        <v>0.42857142857142855</v>
      </c>
      <c r="P358" s="48">
        <f t="shared" ref="P358:Q362" si="114">D358/D$362</f>
        <v>0.41818181818181815</v>
      </c>
      <c r="Q358" s="48">
        <f t="shared" si="114"/>
        <v>0.42325581395348838</v>
      </c>
    </row>
    <row r="359" spans="1:17" ht="24" customHeight="1">
      <c r="A359" s="199"/>
      <c r="B359" s="40" t="s">
        <v>172</v>
      </c>
      <c r="C359" s="41">
        <v>1</v>
      </c>
      <c r="D359" s="41">
        <v>17</v>
      </c>
      <c r="E359" s="41">
        <v>18</v>
      </c>
      <c r="F359" s="6"/>
      <c r="G359" s="199"/>
      <c r="H359" s="40" t="s">
        <v>172</v>
      </c>
      <c r="I359" s="41" t="str">
        <f t="shared" ref="I359:I362" si="115">C359&amp;" ("&amp;ROUND(C359/C$362*100,1)&amp;" %)"</f>
        <v>1 (1 %)</v>
      </c>
      <c r="J359" s="41" t="str">
        <f t="shared" si="113"/>
        <v>17 (15,5 %)</v>
      </c>
      <c r="K359" s="41" t="str">
        <f t="shared" si="113"/>
        <v>18 (8,4 %)</v>
      </c>
      <c r="L359" s="6"/>
      <c r="M359" s="199"/>
      <c r="N359" s="40" t="s">
        <v>172</v>
      </c>
      <c r="O359" s="48">
        <f t="shared" ref="O359:O362" si="116">C359/C$362</f>
        <v>9.5238095238095247E-3</v>
      </c>
      <c r="P359" s="48">
        <f t="shared" si="114"/>
        <v>0.15454545454545454</v>
      </c>
      <c r="Q359" s="48">
        <f t="shared" si="114"/>
        <v>8.3720930232558138E-2</v>
      </c>
    </row>
    <row r="360" spans="1:17">
      <c r="A360" s="199"/>
      <c r="B360" s="40" t="s">
        <v>75</v>
      </c>
      <c r="C360" s="41">
        <v>10</v>
      </c>
      <c r="D360" s="41">
        <v>11</v>
      </c>
      <c r="E360" s="41">
        <v>21</v>
      </c>
      <c r="F360" s="6"/>
      <c r="G360" s="199"/>
      <c r="H360" s="40" t="s">
        <v>75</v>
      </c>
      <c r="I360" s="41" t="str">
        <f t="shared" si="115"/>
        <v>10 (9,5 %)</v>
      </c>
      <c r="J360" s="41" t="str">
        <f t="shared" si="113"/>
        <v>11 (10 %)</v>
      </c>
      <c r="K360" s="41" t="str">
        <f t="shared" si="113"/>
        <v>21 (9,8 %)</v>
      </c>
      <c r="L360" s="6"/>
      <c r="M360" s="199"/>
      <c r="N360" s="40" t="s">
        <v>75</v>
      </c>
      <c r="O360" s="48">
        <f t="shared" si="116"/>
        <v>9.5238095238095233E-2</v>
      </c>
      <c r="P360" s="48">
        <f t="shared" si="114"/>
        <v>0.1</v>
      </c>
      <c r="Q360" s="48">
        <f t="shared" si="114"/>
        <v>9.7674418604651161E-2</v>
      </c>
    </row>
    <row r="361" spans="1:17">
      <c r="A361" s="189"/>
      <c r="B361" s="40" t="s">
        <v>50</v>
      </c>
      <c r="C361" s="41">
        <v>49</v>
      </c>
      <c r="D361" s="41">
        <v>36</v>
      </c>
      <c r="E361" s="41">
        <v>85</v>
      </c>
      <c r="F361" s="6"/>
      <c r="G361" s="189"/>
      <c r="H361" s="40" t="s">
        <v>50</v>
      </c>
      <c r="I361" s="41" t="str">
        <f t="shared" si="115"/>
        <v>49 (46,7 %)</v>
      </c>
      <c r="J361" s="41" t="str">
        <f t="shared" si="113"/>
        <v>36 (32,7 %)</v>
      </c>
      <c r="K361" s="41" t="str">
        <f t="shared" si="113"/>
        <v>85 (39,5 %)</v>
      </c>
      <c r="L361" s="6"/>
      <c r="M361" s="189"/>
      <c r="N361" s="40" t="s">
        <v>50</v>
      </c>
      <c r="O361" s="48">
        <f t="shared" si="116"/>
        <v>0.46666666666666667</v>
      </c>
      <c r="P361" s="48">
        <f t="shared" si="114"/>
        <v>0.32727272727272727</v>
      </c>
      <c r="Q361" s="48">
        <f t="shared" si="114"/>
        <v>0.39534883720930231</v>
      </c>
    </row>
    <row r="362" spans="1:17">
      <c r="A362" s="190" t="s">
        <v>492</v>
      </c>
      <c r="B362" s="190"/>
      <c r="C362" s="41">
        <v>105</v>
      </c>
      <c r="D362" s="41">
        <v>110</v>
      </c>
      <c r="E362" s="41">
        <v>215</v>
      </c>
      <c r="F362" s="6"/>
      <c r="G362" s="190" t="s">
        <v>492</v>
      </c>
      <c r="H362" s="190"/>
      <c r="I362" s="41" t="str">
        <f t="shared" si="115"/>
        <v>105 (100 %)</v>
      </c>
      <c r="J362" s="41" t="str">
        <f t="shared" si="113"/>
        <v>110 (100 %)</v>
      </c>
      <c r="K362" s="41" t="str">
        <f t="shared" si="113"/>
        <v>215 (100 %)</v>
      </c>
      <c r="L362" s="6"/>
      <c r="M362" s="190" t="s">
        <v>492</v>
      </c>
      <c r="N362" s="190"/>
      <c r="O362" s="48">
        <f t="shared" si="116"/>
        <v>1</v>
      </c>
      <c r="P362" s="48">
        <f t="shared" si="114"/>
        <v>1</v>
      </c>
      <c r="Q362" s="48">
        <f t="shared" si="114"/>
        <v>1</v>
      </c>
    </row>
    <row r="365" spans="1:17" ht="25.5" customHeight="1">
      <c r="A365" s="3" t="s">
        <v>329</v>
      </c>
    </row>
    <row r="366" spans="1:17" ht="28">
      <c r="A366" s="3" t="s">
        <v>102</v>
      </c>
    </row>
    <row r="367" spans="1:17" ht="12.75" customHeight="1">
      <c r="A367" s="3" t="s">
        <v>347</v>
      </c>
    </row>
    <row r="368" spans="1:17" ht="14">
      <c r="A368" s="3" t="s">
        <v>551</v>
      </c>
    </row>
    <row r="369" spans="1:4" ht="12.75" customHeight="1">
      <c r="A369" s="3" t="s">
        <v>145</v>
      </c>
    </row>
    <row r="370" spans="1:4" ht="56">
      <c r="A370" s="3" t="s">
        <v>426</v>
      </c>
    </row>
    <row r="371" spans="1:4" ht="14">
      <c r="A371" s="3" t="s">
        <v>112</v>
      </c>
    </row>
    <row r="372" spans="1:4" ht="14">
      <c r="A372" s="3" t="s">
        <v>544</v>
      </c>
    </row>
    <row r="373" spans="1:4" ht="14" thickBot="1">
      <c r="B373">
        <v>46</v>
      </c>
      <c r="C373">
        <v>63</v>
      </c>
      <c r="D373">
        <f>SUM(B373:C373)</f>
        <v>109</v>
      </c>
    </row>
    <row r="374" spans="1:4" ht="13.5" customHeight="1" thickTop="1">
      <c r="A374" s="51" t="s">
        <v>475</v>
      </c>
      <c r="B374" s="196" t="s">
        <v>0</v>
      </c>
      <c r="C374" s="197"/>
      <c r="D374" s="28"/>
    </row>
    <row r="375" spans="1:4" ht="14" thickBot="1">
      <c r="A375" s="52"/>
      <c r="B375" s="82" t="s">
        <v>56</v>
      </c>
      <c r="C375" s="83" t="s">
        <v>38</v>
      </c>
      <c r="D375" s="28" t="s">
        <v>492</v>
      </c>
    </row>
    <row r="376" spans="1:4" ht="27" thickTop="1">
      <c r="A376" s="51" t="s">
        <v>102</v>
      </c>
      <c r="B376" s="10">
        <v>30</v>
      </c>
      <c r="C376" s="12">
        <v>31</v>
      </c>
      <c r="D376" s="99">
        <f t="shared" ref="D376:D383" si="117">SUM(B376:C376)</f>
        <v>61</v>
      </c>
    </row>
    <row r="377" spans="1:4" ht="26">
      <c r="A377" s="52" t="s">
        <v>145</v>
      </c>
      <c r="B377" s="10">
        <v>25</v>
      </c>
      <c r="C377" s="12">
        <v>32</v>
      </c>
      <c r="D377" s="99">
        <f t="shared" si="117"/>
        <v>57</v>
      </c>
    </row>
    <row r="378" spans="1:4" ht="39">
      <c r="A378" s="53" t="s">
        <v>329</v>
      </c>
      <c r="B378" s="10">
        <v>18</v>
      </c>
      <c r="C378" s="12">
        <v>20</v>
      </c>
      <c r="D378" s="99">
        <f t="shared" si="117"/>
        <v>38</v>
      </c>
    </row>
    <row r="379" spans="1:4" ht="26">
      <c r="A379" s="52" t="s">
        <v>347</v>
      </c>
      <c r="B379" s="10">
        <v>14</v>
      </c>
      <c r="C379" s="12">
        <v>19</v>
      </c>
      <c r="D379" s="99">
        <f t="shared" si="117"/>
        <v>33</v>
      </c>
    </row>
    <row r="380" spans="1:4">
      <c r="A380" s="52" t="s">
        <v>112</v>
      </c>
      <c r="B380" s="10">
        <v>6</v>
      </c>
      <c r="C380" s="12">
        <v>15</v>
      </c>
      <c r="D380" s="99">
        <f t="shared" si="117"/>
        <v>21</v>
      </c>
    </row>
    <row r="381" spans="1:4" ht="52">
      <c r="A381" s="52" t="s">
        <v>426</v>
      </c>
      <c r="B381" s="10">
        <v>1</v>
      </c>
      <c r="C381" s="12">
        <v>10</v>
      </c>
      <c r="D381" s="99">
        <f t="shared" si="117"/>
        <v>11</v>
      </c>
    </row>
    <row r="382" spans="1:4">
      <c r="A382" s="52" t="s">
        <v>551</v>
      </c>
      <c r="B382" s="10">
        <v>2</v>
      </c>
      <c r="C382" s="12">
        <v>8</v>
      </c>
      <c r="D382" s="99">
        <f t="shared" si="117"/>
        <v>10</v>
      </c>
    </row>
    <row r="383" spans="1:4" ht="14" thickBot="1">
      <c r="A383" s="87" t="s">
        <v>544</v>
      </c>
      <c r="B383" s="13">
        <v>2</v>
      </c>
      <c r="C383" s="15">
        <v>0</v>
      </c>
      <c r="D383" s="99">
        <f t="shared" si="117"/>
        <v>2</v>
      </c>
    </row>
    <row r="384" spans="1:4" ht="14" thickTop="1"/>
    <row r="385" spans="1:17">
      <c r="A385" s="187" t="s">
        <v>28</v>
      </c>
      <c r="B385" s="187" t="s">
        <v>0</v>
      </c>
      <c r="C385" s="187"/>
      <c r="D385" s="198" t="s">
        <v>554</v>
      </c>
    </row>
    <row r="386" spans="1:17">
      <c r="A386" s="187"/>
      <c r="B386" s="39" t="s">
        <v>552</v>
      </c>
      <c r="C386" s="39" t="s">
        <v>553</v>
      </c>
      <c r="D386" s="198"/>
    </row>
    <row r="387" spans="1:17" ht="26">
      <c r="A387" s="40" t="s">
        <v>102</v>
      </c>
      <c r="B387" s="100" t="str">
        <f>B376&amp;" ("&amp;ROUND(B376/B$373*100,1)&amp;" %)"</f>
        <v>30 (65,2 %)</v>
      </c>
      <c r="C387" s="100" t="str">
        <f t="shared" ref="C387:D387" si="118">C376&amp;" ("&amp;ROUND(C376/C$373*100,1)&amp;" %)"</f>
        <v>31 (49,2 %)</v>
      </c>
      <c r="D387" s="100" t="str">
        <f t="shared" si="118"/>
        <v>61 (56 %)</v>
      </c>
    </row>
    <row r="388" spans="1:17" ht="26">
      <c r="A388" s="40" t="s">
        <v>145</v>
      </c>
      <c r="B388" s="100" t="str">
        <f t="shared" ref="B388:D394" si="119">B377&amp;" ("&amp;ROUND(B377/B$373*100,1)&amp;" %)"</f>
        <v>25 (54,3 %)</v>
      </c>
      <c r="C388" s="100" t="str">
        <f t="shared" si="119"/>
        <v>32 (50,8 %)</v>
      </c>
      <c r="D388" s="100" t="str">
        <f t="shared" si="119"/>
        <v>57 (52,3 %)</v>
      </c>
    </row>
    <row r="389" spans="1:17" ht="39">
      <c r="A389" s="40" t="s">
        <v>329</v>
      </c>
      <c r="B389" s="100" t="str">
        <f t="shared" si="119"/>
        <v>18 (39,1 %)</v>
      </c>
      <c r="C389" s="100" t="str">
        <f t="shared" si="119"/>
        <v>20 (31,7 %)</v>
      </c>
      <c r="D389" s="100" t="str">
        <f t="shared" si="119"/>
        <v>38 (34,9 %)</v>
      </c>
    </row>
    <row r="390" spans="1:17" ht="26">
      <c r="A390" s="40" t="s">
        <v>347</v>
      </c>
      <c r="B390" s="100" t="str">
        <f t="shared" si="119"/>
        <v>14 (30,4 %)</v>
      </c>
      <c r="C390" s="100" t="str">
        <f t="shared" si="119"/>
        <v>19 (30,2 %)</v>
      </c>
      <c r="D390" s="100" t="str">
        <f t="shared" si="119"/>
        <v>33 (30,3 %)</v>
      </c>
    </row>
    <row r="391" spans="1:17">
      <c r="A391" s="40" t="s">
        <v>112</v>
      </c>
      <c r="B391" s="100" t="str">
        <f t="shared" si="119"/>
        <v>6 (13 %)</v>
      </c>
      <c r="C391" s="100" t="str">
        <f t="shared" si="119"/>
        <v>15 (23,8 %)</v>
      </c>
      <c r="D391" s="100" t="str">
        <f t="shared" si="119"/>
        <v>21 (19,3 %)</v>
      </c>
    </row>
    <row r="392" spans="1:17" ht="52">
      <c r="A392" s="40" t="s">
        <v>426</v>
      </c>
      <c r="B392" s="100" t="str">
        <f t="shared" si="119"/>
        <v>1 (2,2 %)</v>
      </c>
      <c r="C392" s="100" t="str">
        <f t="shared" si="119"/>
        <v>10 (15,9 %)</v>
      </c>
      <c r="D392" s="100" t="str">
        <f t="shared" si="119"/>
        <v>11 (10,1 %)</v>
      </c>
    </row>
    <row r="393" spans="1:17">
      <c r="A393" s="40" t="s">
        <v>551</v>
      </c>
      <c r="B393" s="100" t="str">
        <f t="shared" si="119"/>
        <v>2 (4,3 %)</v>
      </c>
      <c r="C393" s="100" t="str">
        <f t="shared" si="119"/>
        <v>8 (12,7 %)</v>
      </c>
      <c r="D393" s="100" t="str">
        <f t="shared" si="119"/>
        <v>10 (9,2 %)</v>
      </c>
    </row>
    <row r="394" spans="1:17">
      <c r="A394" s="40" t="s">
        <v>544</v>
      </c>
      <c r="B394" s="100" t="str">
        <f t="shared" si="119"/>
        <v>2 (4,3 %)</v>
      </c>
      <c r="C394" s="100" t="str">
        <f t="shared" si="119"/>
        <v>0 (0 %)</v>
      </c>
      <c r="D394" s="100" t="str">
        <f t="shared" si="119"/>
        <v>2 (1,8 %)</v>
      </c>
    </row>
    <row r="396" spans="1:17">
      <c r="A396" s="191" t="s">
        <v>555</v>
      </c>
      <c r="B396" s="191"/>
      <c r="C396" s="191"/>
      <c r="D396" s="191"/>
      <c r="E396" s="191"/>
      <c r="F396" s="6"/>
    </row>
    <row r="397" spans="1:17">
      <c r="A397" s="194" t="s">
        <v>477</v>
      </c>
      <c r="B397" s="195"/>
      <c r="C397" s="195"/>
      <c r="D397" s="195"/>
      <c r="E397" s="195"/>
      <c r="F397" s="6"/>
    </row>
    <row r="398" spans="1:17">
      <c r="A398" s="190" t="s">
        <v>475</v>
      </c>
      <c r="B398" s="190"/>
      <c r="C398" s="187" t="s">
        <v>0</v>
      </c>
      <c r="D398" s="187"/>
      <c r="E398" s="187" t="s">
        <v>492</v>
      </c>
      <c r="F398" s="6"/>
      <c r="G398" s="190" t="s">
        <v>475</v>
      </c>
      <c r="H398" s="190"/>
      <c r="I398" s="187" t="s">
        <v>0</v>
      </c>
      <c r="J398" s="187"/>
      <c r="K398" s="187" t="s">
        <v>492</v>
      </c>
      <c r="M398" s="42" t="s">
        <v>475</v>
      </c>
      <c r="N398" s="42"/>
      <c r="O398" s="187" t="s">
        <v>495</v>
      </c>
      <c r="P398" s="187"/>
      <c r="Q398" s="187" t="s">
        <v>492</v>
      </c>
    </row>
    <row r="399" spans="1:17">
      <c r="A399" s="190"/>
      <c r="B399" s="190"/>
      <c r="C399" s="39" t="s">
        <v>56</v>
      </c>
      <c r="D399" s="39" t="s">
        <v>38</v>
      </c>
      <c r="E399" s="187"/>
      <c r="F399" s="6"/>
      <c r="G399" s="190"/>
      <c r="H399" s="190"/>
      <c r="I399" s="39" t="s">
        <v>56</v>
      </c>
      <c r="J399" s="39" t="s">
        <v>38</v>
      </c>
      <c r="K399" s="187"/>
      <c r="M399" s="42"/>
      <c r="N399" s="42"/>
      <c r="O399" s="39" t="s">
        <v>56</v>
      </c>
      <c r="P399" s="39" t="s">
        <v>38</v>
      </c>
      <c r="Q399" s="187"/>
    </row>
    <row r="400" spans="1:17">
      <c r="A400" s="188" t="s">
        <v>556</v>
      </c>
      <c r="B400" s="40" t="s">
        <v>88</v>
      </c>
      <c r="C400" s="41">
        <v>43</v>
      </c>
      <c r="D400" s="41">
        <v>51</v>
      </c>
      <c r="E400" s="41">
        <v>94</v>
      </c>
      <c r="F400" s="6"/>
      <c r="G400" s="192" t="s">
        <v>556</v>
      </c>
      <c r="H400" s="40" t="s">
        <v>88</v>
      </c>
      <c r="I400" s="41" t="str">
        <f>C400&amp;" ("&amp;ROUND(C400/C$402*100,1)&amp;" %)"</f>
        <v>43 (93,5 %)</v>
      </c>
      <c r="J400" s="41" t="str">
        <f t="shared" ref="J400:K402" si="120">D400&amp;" ("&amp;ROUND(D400/D$402*100,1)&amp;" %)"</f>
        <v>51 (81 %)</v>
      </c>
      <c r="K400" s="41" t="str">
        <f t="shared" si="120"/>
        <v>94 (86,2 %)</v>
      </c>
      <c r="M400" s="188" t="s">
        <v>556</v>
      </c>
      <c r="N400" s="40" t="s">
        <v>88</v>
      </c>
      <c r="O400" s="48">
        <f>C400/C$402</f>
        <v>0.93478260869565222</v>
      </c>
      <c r="P400" s="48">
        <f t="shared" ref="P400:Q402" si="121">D400/D$402</f>
        <v>0.80952380952380953</v>
      </c>
      <c r="Q400" s="48">
        <f t="shared" si="121"/>
        <v>0.86238532110091748</v>
      </c>
    </row>
    <row r="401" spans="1:17">
      <c r="A401" s="189"/>
      <c r="B401" s="40" t="s">
        <v>207</v>
      </c>
      <c r="C401" s="41">
        <v>3</v>
      </c>
      <c r="D401" s="41">
        <v>12</v>
      </c>
      <c r="E401" s="41">
        <v>15</v>
      </c>
      <c r="F401" s="6"/>
      <c r="G401" s="193"/>
      <c r="H401" s="40" t="s">
        <v>207</v>
      </c>
      <c r="I401" s="41" t="str">
        <f t="shared" ref="I401:I402" si="122">C401&amp;" ("&amp;ROUND(C401/C$402*100,1)&amp;" %)"</f>
        <v>3 (6,5 %)</v>
      </c>
      <c r="J401" s="41" t="str">
        <f t="shared" si="120"/>
        <v>12 (19 %)</v>
      </c>
      <c r="K401" s="41" t="str">
        <f t="shared" si="120"/>
        <v>15 (13,8 %)</v>
      </c>
      <c r="M401" s="189"/>
      <c r="N401" s="40" t="s">
        <v>207</v>
      </c>
      <c r="O401" s="48">
        <f t="shared" ref="O401:O402" si="123">C401/C$402</f>
        <v>6.5217391304347824E-2</v>
      </c>
      <c r="P401" s="48">
        <f t="shared" si="121"/>
        <v>0.19047619047619047</v>
      </c>
      <c r="Q401" s="48">
        <f t="shared" si="121"/>
        <v>0.13761467889908258</v>
      </c>
    </row>
    <row r="402" spans="1:17">
      <c r="A402" s="190" t="s">
        <v>492</v>
      </c>
      <c r="B402" s="190"/>
      <c r="C402" s="41">
        <f>SUM(C400:C401)</f>
        <v>46</v>
      </c>
      <c r="D402" s="41">
        <f t="shared" ref="D402:E402" si="124">SUM(D400:D401)</f>
        <v>63</v>
      </c>
      <c r="E402" s="41">
        <f t="shared" si="124"/>
        <v>109</v>
      </c>
      <c r="F402" s="6"/>
      <c r="G402" s="190" t="s">
        <v>492</v>
      </c>
      <c r="H402" s="190"/>
      <c r="I402" s="41" t="str">
        <f t="shared" si="122"/>
        <v>46 (100 %)</v>
      </c>
      <c r="J402" s="41" t="str">
        <f t="shared" si="120"/>
        <v>63 (100 %)</v>
      </c>
      <c r="K402" s="41" t="str">
        <f t="shared" si="120"/>
        <v>109 (100 %)</v>
      </c>
      <c r="M402" s="190" t="s">
        <v>492</v>
      </c>
      <c r="N402" s="190"/>
      <c r="O402" s="48">
        <f t="shared" si="123"/>
        <v>1</v>
      </c>
      <c r="P402" s="48">
        <f t="shared" si="121"/>
        <v>1</v>
      </c>
      <c r="Q402" s="48">
        <f t="shared" si="121"/>
        <v>1</v>
      </c>
    </row>
    <row r="405" spans="1:17">
      <c r="A405" s="191" t="s">
        <v>557</v>
      </c>
      <c r="B405" s="191"/>
      <c r="C405" s="191"/>
      <c r="D405" s="191"/>
      <c r="E405" s="191"/>
      <c r="F405" s="28"/>
    </row>
    <row r="406" spans="1:17" ht="14" thickBot="1">
      <c r="A406" s="176" t="s">
        <v>477</v>
      </c>
      <c r="B406" s="177"/>
      <c r="C406" s="177"/>
      <c r="D406" s="177"/>
      <c r="E406" s="177"/>
      <c r="F406" s="28"/>
    </row>
    <row r="407" spans="1:17" ht="14" thickTop="1">
      <c r="A407" s="178" t="s">
        <v>475</v>
      </c>
      <c r="B407" s="179"/>
      <c r="C407" s="182" t="s">
        <v>0</v>
      </c>
      <c r="D407" s="183"/>
      <c r="E407" s="184" t="s">
        <v>492</v>
      </c>
      <c r="F407" s="28"/>
    </row>
    <row r="408" spans="1:17" ht="14" thickBot="1">
      <c r="A408" s="180"/>
      <c r="B408" s="181"/>
      <c r="C408" s="29" t="s">
        <v>56</v>
      </c>
      <c r="D408" s="30" t="s">
        <v>38</v>
      </c>
      <c r="E408" s="185"/>
      <c r="F408" s="28"/>
    </row>
    <row r="409" spans="1:17" ht="14" thickTop="1">
      <c r="A409" s="178" t="s">
        <v>558</v>
      </c>
      <c r="B409" s="31" t="s">
        <v>475</v>
      </c>
      <c r="C409" s="7">
        <v>46</v>
      </c>
      <c r="D409" s="8">
        <v>64</v>
      </c>
      <c r="E409" s="9">
        <v>110</v>
      </c>
      <c r="F409" s="28"/>
    </row>
    <row r="410" spans="1:17" ht="26">
      <c r="A410" s="186"/>
      <c r="B410" s="32" t="s">
        <v>335</v>
      </c>
      <c r="C410" s="10">
        <v>0</v>
      </c>
      <c r="D410" s="11">
        <v>1</v>
      </c>
      <c r="E410" s="12">
        <v>1</v>
      </c>
      <c r="F410" s="28"/>
    </row>
    <row r="411" spans="1:17">
      <c r="A411" s="186"/>
      <c r="B411" s="32" t="s">
        <v>383</v>
      </c>
      <c r="C411" s="10">
        <v>1</v>
      </c>
      <c r="D411" s="11">
        <v>0</v>
      </c>
      <c r="E411" s="12">
        <v>1</v>
      </c>
      <c r="F411" s="28"/>
    </row>
    <row r="412" spans="1:17">
      <c r="A412" s="186"/>
      <c r="B412" s="32" t="s">
        <v>256</v>
      </c>
      <c r="C412" s="10">
        <v>0</v>
      </c>
      <c r="D412" s="11">
        <v>1</v>
      </c>
      <c r="E412" s="12">
        <v>1</v>
      </c>
      <c r="F412" s="28"/>
    </row>
    <row r="413" spans="1:17">
      <c r="A413" s="186"/>
      <c r="B413" s="32" t="s">
        <v>559</v>
      </c>
      <c r="C413" s="10">
        <v>1</v>
      </c>
      <c r="D413" s="11">
        <v>0</v>
      </c>
      <c r="E413" s="12">
        <v>1</v>
      </c>
      <c r="F413" s="28"/>
    </row>
    <row r="414" spans="1:17">
      <c r="A414" s="186"/>
      <c r="B414" s="32" t="s">
        <v>394</v>
      </c>
      <c r="C414" s="10">
        <v>1</v>
      </c>
      <c r="D414" s="11">
        <v>0</v>
      </c>
      <c r="E414" s="12">
        <v>1</v>
      </c>
      <c r="F414" s="28"/>
    </row>
    <row r="415" spans="1:17">
      <c r="A415" s="186"/>
      <c r="B415" s="32" t="s">
        <v>194</v>
      </c>
      <c r="C415" s="10">
        <v>1</v>
      </c>
      <c r="D415" s="11">
        <v>0</v>
      </c>
      <c r="E415" s="12">
        <v>1</v>
      </c>
      <c r="F415" s="28"/>
    </row>
    <row r="416" spans="1:17">
      <c r="A416" s="186"/>
      <c r="B416" s="32" t="s">
        <v>76</v>
      </c>
      <c r="C416" s="10">
        <v>7</v>
      </c>
      <c r="D416" s="11">
        <v>5</v>
      </c>
      <c r="E416" s="12">
        <v>12</v>
      </c>
      <c r="F416" s="28"/>
    </row>
    <row r="417" spans="1:6">
      <c r="A417" s="186"/>
      <c r="B417" s="32" t="s">
        <v>134</v>
      </c>
      <c r="C417" s="10">
        <v>1</v>
      </c>
      <c r="D417" s="11">
        <v>1</v>
      </c>
      <c r="E417" s="12">
        <v>2</v>
      </c>
      <c r="F417" s="28"/>
    </row>
    <row r="418" spans="1:6">
      <c r="A418" s="186"/>
      <c r="B418" s="32" t="s">
        <v>51</v>
      </c>
      <c r="C418" s="10">
        <v>13</v>
      </c>
      <c r="D418" s="11">
        <v>11</v>
      </c>
      <c r="E418" s="12">
        <v>24</v>
      </c>
      <c r="F418" s="28"/>
    </row>
    <row r="419" spans="1:6" ht="26">
      <c r="A419" s="186"/>
      <c r="B419" s="32" t="s">
        <v>115</v>
      </c>
      <c r="C419" s="10">
        <v>0</v>
      </c>
      <c r="D419" s="11">
        <v>2</v>
      </c>
      <c r="E419" s="12">
        <v>2</v>
      </c>
      <c r="F419" s="28"/>
    </row>
    <row r="420" spans="1:6">
      <c r="A420" s="186"/>
      <c r="B420" s="32" t="s">
        <v>317</v>
      </c>
      <c r="C420" s="10">
        <v>0</v>
      </c>
      <c r="D420" s="11">
        <v>2</v>
      </c>
      <c r="E420" s="12">
        <v>2</v>
      </c>
      <c r="F420" s="28"/>
    </row>
    <row r="421" spans="1:6">
      <c r="A421" s="186"/>
      <c r="B421" s="32" t="s">
        <v>71</v>
      </c>
      <c r="C421" s="10">
        <v>32</v>
      </c>
      <c r="D421" s="11">
        <v>18</v>
      </c>
      <c r="E421" s="12">
        <v>50</v>
      </c>
      <c r="F421" s="28"/>
    </row>
    <row r="422" spans="1:6">
      <c r="A422" s="186"/>
      <c r="B422" s="32" t="s">
        <v>131</v>
      </c>
      <c r="C422" s="10">
        <v>2</v>
      </c>
      <c r="D422" s="11">
        <v>5</v>
      </c>
      <c r="E422" s="12">
        <v>7</v>
      </c>
      <c r="F422" s="28"/>
    </row>
    <row r="423" spans="1:6" ht="14" thickBot="1">
      <c r="A423" s="180" t="s">
        <v>492</v>
      </c>
      <c r="B423" s="181"/>
      <c r="C423" s="13">
        <v>105</v>
      </c>
      <c r="D423" s="14">
        <v>110</v>
      </c>
      <c r="E423" s="15">
        <v>215</v>
      </c>
      <c r="F423" s="28"/>
    </row>
    <row r="426" spans="1:6">
      <c r="A426" s="161" t="s">
        <v>577</v>
      </c>
      <c r="B426" s="161"/>
      <c r="C426" s="161"/>
      <c r="D426" s="161"/>
      <c r="E426" s="161"/>
      <c r="F426" s="123"/>
    </row>
    <row r="427" spans="1:6" ht="14" thickBot="1">
      <c r="A427" s="162" t="s">
        <v>477</v>
      </c>
      <c r="B427" s="163"/>
      <c r="C427" s="163"/>
      <c r="D427" s="163"/>
      <c r="E427" s="163"/>
      <c r="F427" s="123"/>
    </row>
    <row r="428" spans="1:6" ht="14" thickTop="1">
      <c r="A428" s="164" t="s">
        <v>475</v>
      </c>
      <c r="B428" s="165"/>
      <c r="C428" s="168" t="s">
        <v>0</v>
      </c>
      <c r="D428" s="169"/>
      <c r="E428" s="170" t="s">
        <v>478</v>
      </c>
      <c r="F428" s="123"/>
    </row>
    <row r="429" spans="1:6" ht="14" thickBot="1">
      <c r="A429" s="166"/>
      <c r="B429" s="167"/>
      <c r="C429" s="124" t="s">
        <v>56</v>
      </c>
      <c r="D429" s="125" t="s">
        <v>38</v>
      </c>
      <c r="E429" s="171"/>
      <c r="F429" s="123"/>
    </row>
    <row r="430" spans="1:6" ht="14" thickTop="1">
      <c r="A430" s="172" t="s">
        <v>578</v>
      </c>
      <c r="B430" s="126" t="s">
        <v>91</v>
      </c>
      <c r="C430" s="127">
        <v>8</v>
      </c>
      <c r="D430" s="128">
        <v>18</v>
      </c>
      <c r="E430" s="129">
        <v>26</v>
      </c>
      <c r="F430" s="123"/>
    </row>
    <row r="431" spans="1:6">
      <c r="A431" s="173"/>
      <c r="B431" s="130" t="s">
        <v>84</v>
      </c>
      <c r="C431" s="131">
        <v>4</v>
      </c>
      <c r="D431" s="132">
        <v>7</v>
      </c>
      <c r="E431" s="133">
        <v>11</v>
      </c>
      <c r="F431" s="123"/>
    </row>
    <row r="432" spans="1:6">
      <c r="A432" s="173"/>
      <c r="B432" s="130" t="s">
        <v>44</v>
      </c>
      <c r="C432" s="131">
        <v>65</v>
      </c>
      <c r="D432" s="132">
        <v>47</v>
      </c>
      <c r="E432" s="133">
        <v>112</v>
      </c>
      <c r="F432" s="123"/>
    </row>
    <row r="433" spans="1:6">
      <c r="A433" s="173"/>
      <c r="B433" s="130" t="s">
        <v>82</v>
      </c>
      <c r="C433" s="131">
        <v>28</v>
      </c>
      <c r="D433" s="132">
        <v>38</v>
      </c>
      <c r="E433" s="133">
        <v>66</v>
      </c>
      <c r="F433" s="123"/>
    </row>
    <row r="434" spans="1:6" ht="14" thickBot="1">
      <c r="A434" s="174" t="s">
        <v>478</v>
      </c>
      <c r="B434" s="175"/>
      <c r="C434" s="134">
        <v>105</v>
      </c>
      <c r="D434" s="135">
        <v>110</v>
      </c>
      <c r="E434" s="136">
        <v>215</v>
      </c>
      <c r="F434" s="123"/>
    </row>
    <row r="435" spans="1:6" ht="14" thickTop="1">
      <c r="A435" s="123"/>
      <c r="B435" s="123"/>
      <c r="C435" s="123"/>
      <c r="D435" s="123"/>
      <c r="E435" s="123"/>
      <c r="F435" s="123"/>
    </row>
    <row r="436" spans="1:6" ht="14" thickBot="1">
      <c r="A436" s="161" t="s">
        <v>479</v>
      </c>
      <c r="B436" s="161"/>
      <c r="C436" s="161"/>
      <c r="D436" s="161"/>
      <c r="E436" s="123"/>
      <c r="F436" s="123"/>
    </row>
    <row r="437" spans="1:6" ht="41" thickTop="1" thickBot="1">
      <c r="A437" s="159" t="s">
        <v>475</v>
      </c>
      <c r="B437" s="137" t="s">
        <v>480</v>
      </c>
      <c r="C437" s="138" t="s">
        <v>481</v>
      </c>
      <c r="D437" s="139" t="s">
        <v>482</v>
      </c>
      <c r="E437" s="123"/>
      <c r="F437" s="123"/>
    </row>
    <row r="438" spans="1:6" ht="27" thickTop="1">
      <c r="A438" s="140" t="s">
        <v>483</v>
      </c>
      <c r="B438" s="141" t="s">
        <v>580</v>
      </c>
      <c r="C438" s="128">
        <v>3</v>
      </c>
      <c r="D438" s="142">
        <v>2.9815127729769984E-2</v>
      </c>
      <c r="E438" s="123"/>
      <c r="F438" s="123"/>
    </row>
    <row r="439" spans="1:6">
      <c r="A439" s="143" t="s">
        <v>484</v>
      </c>
      <c r="B439" s="144">
        <v>9.0858742742808403</v>
      </c>
      <c r="C439" s="132">
        <v>3</v>
      </c>
      <c r="D439" s="145">
        <v>2.8170663170464069E-2</v>
      </c>
      <c r="E439" s="123"/>
      <c r="F439" s="123"/>
    </row>
    <row r="440" spans="1:6" ht="14" thickBot="1">
      <c r="A440" s="146" t="s">
        <v>485</v>
      </c>
      <c r="B440" s="134">
        <v>215</v>
      </c>
      <c r="C440" s="147"/>
      <c r="D440" s="148"/>
      <c r="E440" s="123"/>
      <c r="F440" s="123"/>
    </row>
    <row r="441" spans="1:6" ht="14" thickTop="1">
      <c r="A441" s="160" t="s">
        <v>579</v>
      </c>
      <c r="B441" s="160"/>
      <c r="C441" s="160"/>
      <c r="D441" s="160"/>
      <c r="E441" s="123"/>
      <c r="F441" s="123"/>
    </row>
    <row r="444" spans="1:6">
      <c r="A444" s="161" t="s">
        <v>549</v>
      </c>
      <c r="B444" s="161"/>
      <c r="C444" s="161"/>
      <c r="D444" s="161"/>
      <c r="E444" s="161"/>
      <c r="F444" s="123"/>
    </row>
    <row r="445" spans="1:6" ht="14" thickBot="1">
      <c r="A445" s="162" t="s">
        <v>477</v>
      </c>
      <c r="B445" s="163"/>
      <c r="C445" s="163"/>
      <c r="D445" s="163"/>
      <c r="E445" s="163"/>
      <c r="F445" s="123"/>
    </row>
    <row r="446" spans="1:6" ht="14" thickTop="1">
      <c r="A446" s="164" t="s">
        <v>475</v>
      </c>
      <c r="B446" s="165"/>
      <c r="C446" s="168" t="s">
        <v>0</v>
      </c>
      <c r="D446" s="169"/>
      <c r="E446" s="170" t="s">
        <v>478</v>
      </c>
      <c r="F446" s="123"/>
    </row>
    <row r="447" spans="1:6" ht="14" thickBot="1">
      <c r="A447" s="166"/>
      <c r="B447" s="167"/>
      <c r="C447" s="124" t="s">
        <v>56</v>
      </c>
      <c r="D447" s="125" t="s">
        <v>38</v>
      </c>
      <c r="E447" s="171"/>
      <c r="F447" s="123"/>
    </row>
    <row r="448" spans="1:6" ht="14" thickTop="1">
      <c r="A448" s="172" t="s">
        <v>550</v>
      </c>
      <c r="B448" s="126" t="s">
        <v>172</v>
      </c>
      <c r="C448" s="127">
        <v>1</v>
      </c>
      <c r="D448" s="128">
        <v>17</v>
      </c>
      <c r="E448" s="129">
        <v>18</v>
      </c>
      <c r="F448" s="123"/>
    </row>
    <row r="449" spans="1:6">
      <c r="A449" s="173"/>
      <c r="B449" s="130" t="s">
        <v>86</v>
      </c>
      <c r="C449" s="131">
        <v>45</v>
      </c>
      <c r="D449" s="132">
        <v>46</v>
      </c>
      <c r="E449" s="133">
        <v>91</v>
      </c>
      <c r="F449" s="123"/>
    </row>
    <row r="450" spans="1:6">
      <c r="A450" s="173"/>
      <c r="B450" s="130" t="s">
        <v>75</v>
      </c>
      <c r="C450" s="131">
        <v>10</v>
      </c>
      <c r="D450" s="132">
        <v>11</v>
      </c>
      <c r="E450" s="133">
        <v>21</v>
      </c>
      <c r="F450" s="123"/>
    </row>
    <row r="451" spans="1:6">
      <c r="A451" s="173"/>
      <c r="B451" s="130" t="s">
        <v>50</v>
      </c>
      <c r="C451" s="131">
        <v>49</v>
      </c>
      <c r="D451" s="132">
        <v>36</v>
      </c>
      <c r="E451" s="133">
        <v>85</v>
      </c>
      <c r="F451" s="123"/>
    </row>
    <row r="452" spans="1:6" ht="14" thickBot="1">
      <c r="A452" s="174" t="s">
        <v>478</v>
      </c>
      <c r="B452" s="175"/>
      <c r="C452" s="134">
        <v>105</v>
      </c>
      <c r="D452" s="135">
        <v>110</v>
      </c>
      <c r="E452" s="136">
        <v>215</v>
      </c>
      <c r="F452" s="123"/>
    </row>
    <row r="453" spans="1:6" ht="14" thickTop="1">
      <c r="A453" s="123"/>
      <c r="B453" s="123"/>
      <c r="C453" s="123"/>
      <c r="D453" s="123"/>
      <c r="E453" s="123"/>
      <c r="F453" s="123"/>
    </row>
    <row r="454" spans="1:6" ht="14" thickBot="1">
      <c r="A454" s="161" t="s">
        <v>479</v>
      </c>
      <c r="B454" s="161"/>
      <c r="C454" s="161"/>
      <c r="D454" s="161"/>
      <c r="E454" s="123"/>
      <c r="F454" s="123"/>
    </row>
    <row r="455" spans="1:6" ht="41" thickTop="1" thickBot="1">
      <c r="A455" s="159" t="s">
        <v>475</v>
      </c>
      <c r="B455" s="137" t="s">
        <v>480</v>
      </c>
      <c r="C455" s="138" t="s">
        <v>481</v>
      </c>
      <c r="D455" s="139" t="s">
        <v>482</v>
      </c>
      <c r="E455" s="123"/>
      <c r="F455" s="123"/>
    </row>
    <row r="456" spans="1:6" ht="27" thickTop="1">
      <c r="A456" s="140" t="s">
        <v>483</v>
      </c>
      <c r="B456" s="141" t="s">
        <v>582</v>
      </c>
      <c r="C456" s="128">
        <v>3</v>
      </c>
      <c r="D456" s="142">
        <v>1.0507085531015054E-3</v>
      </c>
      <c r="E456" s="123"/>
      <c r="F456" s="123"/>
    </row>
    <row r="457" spans="1:6">
      <c r="A457" s="143" t="s">
        <v>484</v>
      </c>
      <c r="B457" s="144">
        <v>19.167565528780589</v>
      </c>
      <c r="C457" s="132">
        <v>3</v>
      </c>
      <c r="D457" s="145">
        <v>2.5243124703069138E-4</v>
      </c>
      <c r="E457" s="123"/>
      <c r="F457" s="123"/>
    </row>
    <row r="458" spans="1:6" ht="14" thickBot="1">
      <c r="A458" s="146" t="s">
        <v>485</v>
      </c>
      <c r="B458" s="134">
        <v>215</v>
      </c>
      <c r="C458" s="147"/>
      <c r="D458" s="148"/>
      <c r="E458" s="123"/>
      <c r="F458" s="123"/>
    </row>
    <row r="459" spans="1:6" ht="14" thickTop="1">
      <c r="A459" s="160" t="s">
        <v>581</v>
      </c>
      <c r="B459" s="160"/>
      <c r="C459" s="160"/>
      <c r="D459" s="160"/>
      <c r="E459" s="123"/>
      <c r="F459" s="123"/>
    </row>
    <row r="463" spans="1:6">
      <c r="A463" s="161" t="s">
        <v>557</v>
      </c>
      <c r="B463" s="161"/>
      <c r="C463" s="161"/>
      <c r="D463" s="161"/>
      <c r="E463" s="161"/>
      <c r="F463" s="123"/>
    </row>
    <row r="464" spans="1:6" ht="14" thickBot="1">
      <c r="A464" s="162" t="s">
        <v>477</v>
      </c>
      <c r="B464" s="163"/>
      <c r="C464" s="163"/>
      <c r="D464" s="163"/>
      <c r="E464" s="163"/>
      <c r="F464" s="123"/>
    </row>
    <row r="465" spans="1:6" ht="13.5" customHeight="1" thickTop="1">
      <c r="A465" s="149" t="s">
        <v>475</v>
      </c>
      <c r="B465" s="157" t="s">
        <v>32</v>
      </c>
      <c r="C465" s="157" t="s">
        <v>0</v>
      </c>
      <c r="D465" s="157"/>
      <c r="E465" s="157" t="s">
        <v>492</v>
      </c>
      <c r="F465" s="123"/>
    </row>
    <row r="466" spans="1:6" ht="14" thickBot="1">
      <c r="A466" s="151"/>
      <c r="B466" s="157"/>
      <c r="C466" s="152" t="s">
        <v>56</v>
      </c>
      <c r="D466" s="152" t="s">
        <v>38</v>
      </c>
      <c r="E466" s="157"/>
      <c r="F466" s="123"/>
    </row>
    <row r="467" spans="1:6" ht="13.5" customHeight="1" thickTop="1">
      <c r="B467" s="153" t="s">
        <v>71</v>
      </c>
      <c r="C467" s="154">
        <v>32</v>
      </c>
      <c r="D467" s="154">
        <v>18</v>
      </c>
      <c r="E467" s="154">
        <v>50</v>
      </c>
      <c r="F467" s="123"/>
    </row>
    <row r="468" spans="1:6">
      <c r="A468" s="150"/>
      <c r="B468" s="153" t="s">
        <v>51</v>
      </c>
      <c r="C468" s="154">
        <v>13</v>
      </c>
      <c r="D468" s="154">
        <v>11</v>
      </c>
      <c r="E468" s="154">
        <v>24</v>
      </c>
      <c r="F468" s="123"/>
    </row>
    <row r="469" spans="1:6">
      <c r="A469" s="150"/>
      <c r="B469" s="153" t="s">
        <v>76</v>
      </c>
      <c r="C469" s="154">
        <v>7</v>
      </c>
      <c r="D469" s="154">
        <v>5</v>
      </c>
      <c r="E469" s="154">
        <v>12</v>
      </c>
      <c r="F469" s="123"/>
    </row>
    <row r="470" spans="1:6">
      <c r="A470" s="150"/>
      <c r="B470" s="153" t="s">
        <v>131</v>
      </c>
      <c r="C470" s="154">
        <v>2</v>
      </c>
      <c r="D470" s="154">
        <v>5</v>
      </c>
      <c r="E470" s="154">
        <v>7</v>
      </c>
      <c r="F470" s="123"/>
    </row>
    <row r="471" spans="1:6">
      <c r="A471" s="150"/>
      <c r="B471" s="155" t="s">
        <v>583</v>
      </c>
      <c r="C471" s="158"/>
      <c r="D471" s="158"/>
      <c r="E471" s="158"/>
      <c r="F471" s="123"/>
    </row>
    <row r="472" spans="1:6">
      <c r="A472" s="150"/>
      <c r="B472" s="153" t="s">
        <v>134</v>
      </c>
      <c r="C472" s="154">
        <v>1</v>
      </c>
      <c r="D472" s="154">
        <v>1</v>
      </c>
      <c r="E472" s="154">
        <v>2</v>
      </c>
      <c r="F472" s="123"/>
    </row>
    <row r="473" spans="1:6" ht="26">
      <c r="A473" s="150"/>
      <c r="B473" s="153" t="s">
        <v>115</v>
      </c>
      <c r="C473" s="154">
        <v>0</v>
      </c>
      <c r="D473" s="154">
        <v>2</v>
      </c>
      <c r="E473" s="154">
        <v>2</v>
      </c>
      <c r="F473" s="123"/>
    </row>
    <row r="474" spans="1:6">
      <c r="A474" s="150"/>
      <c r="B474" s="153" t="s">
        <v>317</v>
      </c>
      <c r="C474" s="154">
        <v>0</v>
      </c>
      <c r="D474" s="154">
        <v>2</v>
      </c>
      <c r="E474" s="154">
        <v>2</v>
      </c>
      <c r="F474" s="123"/>
    </row>
    <row r="475" spans="1:6" ht="26">
      <c r="A475" s="150"/>
      <c r="B475" s="153" t="s">
        <v>335</v>
      </c>
      <c r="C475" s="154">
        <v>0</v>
      </c>
      <c r="D475" s="154">
        <v>1</v>
      </c>
      <c r="E475" s="154">
        <v>1</v>
      </c>
      <c r="F475" s="123"/>
    </row>
    <row r="476" spans="1:6">
      <c r="A476" s="150"/>
      <c r="B476" s="153" t="s">
        <v>383</v>
      </c>
      <c r="C476" s="154">
        <v>1</v>
      </c>
      <c r="D476" s="154">
        <v>0</v>
      </c>
      <c r="E476" s="154">
        <v>1</v>
      </c>
      <c r="F476" s="123"/>
    </row>
    <row r="477" spans="1:6">
      <c r="A477" s="150"/>
      <c r="B477" s="153" t="s">
        <v>256</v>
      </c>
      <c r="C477" s="154">
        <v>0</v>
      </c>
      <c r="D477" s="154">
        <v>1</v>
      </c>
      <c r="E477" s="154">
        <v>1</v>
      </c>
      <c r="F477" s="123"/>
    </row>
    <row r="478" spans="1:6">
      <c r="A478" s="150"/>
      <c r="B478" s="153" t="s">
        <v>559</v>
      </c>
      <c r="C478" s="154">
        <v>1</v>
      </c>
      <c r="D478" s="154">
        <v>0</v>
      </c>
      <c r="E478" s="154">
        <v>1</v>
      </c>
      <c r="F478" s="123"/>
    </row>
    <row r="479" spans="1:6">
      <c r="A479" s="150"/>
      <c r="B479" s="153" t="s">
        <v>394</v>
      </c>
      <c r="C479" s="154">
        <v>1</v>
      </c>
      <c r="D479" s="154">
        <v>0</v>
      </c>
      <c r="E479" s="154">
        <v>1</v>
      </c>
      <c r="F479" s="123"/>
    </row>
    <row r="480" spans="1:6">
      <c r="A480" s="150"/>
      <c r="B480" s="153" t="s">
        <v>194</v>
      </c>
      <c r="C480" s="154">
        <v>1</v>
      </c>
      <c r="D480" s="154">
        <v>0</v>
      </c>
      <c r="E480" s="154">
        <v>1</v>
      </c>
      <c r="F480" s="123"/>
    </row>
    <row r="481" spans="2:6">
      <c r="B481" s="156" t="s">
        <v>492</v>
      </c>
      <c r="C481" s="154">
        <f>SUM(C467:C480)</f>
        <v>59</v>
      </c>
      <c r="D481" s="154">
        <f t="shared" ref="D481:E481" si="125">SUM(D467:D480)</f>
        <v>46</v>
      </c>
      <c r="E481" s="154">
        <f t="shared" si="125"/>
        <v>105</v>
      </c>
      <c r="F481" s="123"/>
    </row>
    <row r="483" spans="2:6" ht="16">
      <c r="B483" s="247" t="s">
        <v>32</v>
      </c>
      <c r="C483" s="247" t="s">
        <v>0</v>
      </c>
      <c r="D483" s="247"/>
      <c r="E483" s="247" t="s">
        <v>492</v>
      </c>
    </row>
    <row r="484" spans="2:6" ht="17">
      <c r="B484" s="247"/>
      <c r="C484" s="248" t="s">
        <v>56</v>
      </c>
      <c r="D484" s="248" t="s">
        <v>38</v>
      </c>
      <c r="E484" s="247"/>
    </row>
    <row r="485" spans="2:6" ht="17">
      <c r="B485" s="249" t="s">
        <v>71</v>
      </c>
      <c r="C485" s="245" t="str">
        <f>C467&amp;" ("&amp;ROUND(C467/C$481*100,1)&amp;" %)"</f>
        <v>32 (54,2 %)</v>
      </c>
      <c r="D485" s="245" t="str">
        <f t="shared" ref="D485:E485" si="126">D467&amp;" ("&amp;ROUND(D467/D$481*100,1)&amp;" %)"</f>
        <v>18 (39,1 %)</v>
      </c>
      <c r="E485" s="245" t="str">
        <f t="shared" si="126"/>
        <v>50 (47,6 %)</v>
      </c>
    </row>
    <row r="486" spans="2:6" ht="17">
      <c r="B486" s="249" t="s">
        <v>51</v>
      </c>
      <c r="C486" s="245" t="str">
        <f t="shared" ref="C486:E487" si="127">C468&amp;" ("&amp;ROUND(C468/C$481*100,1)&amp;" %)"</f>
        <v>13 (22 %)</v>
      </c>
      <c r="D486" s="245" t="str">
        <f t="shared" si="127"/>
        <v>11 (23,9 %)</v>
      </c>
      <c r="E486" s="245" t="str">
        <f t="shared" si="127"/>
        <v>24 (22,9 %)</v>
      </c>
    </row>
    <row r="487" spans="2:6" ht="17">
      <c r="B487" s="249" t="s">
        <v>76</v>
      </c>
      <c r="C487" s="245" t="str">
        <f t="shared" si="127"/>
        <v>7 (11,9 %)</v>
      </c>
      <c r="D487" s="245" t="str">
        <f t="shared" si="127"/>
        <v>5 (10,9 %)</v>
      </c>
      <c r="E487" s="245" t="str">
        <f t="shared" si="127"/>
        <v>12 (11,4 %)</v>
      </c>
    </row>
    <row r="488" spans="2:6" ht="17">
      <c r="B488" s="249" t="s">
        <v>131</v>
      </c>
      <c r="C488" s="245" t="str">
        <f>C470&amp;" ("&amp;ROUND(C470/C$481*100,1)&amp;" %)"</f>
        <v>2 (3,4 %)</v>
      </c>
      <c r="D488" s="245" t="str">
        <f t="shared" ref="D488:E488" si="128">D470&amp;" ("&amp;ROUND(D470/D$481*100,1)&amp;" %)"</f>
        <v>5 (10,9 %)</v>
      </c>
      <c r="E488" s="245" t="str">
        <f t="shared" si="128"/>
        <v>7 (6,7 %)</v>
      </c>
    </row>
    <row r="489" spans="2:6" ht="17">
      <c r="B489" s="249" t="s">
        <v>134</v>
      </c>
      <c r="C489" s="245" t="str">
        <f>C472&amp;" ("&amp;ROUND(C472/C$481*100,1)&amp;" %)"</f>
        <v>1 (1,7 %)</v>
      </c>
      <c r="D489" s="245" t="str">
        <f t="shared" ref="D489:E489" si="129">D472&amp;" ("&amp;ROUND(D472/D$481*100,1)&amp;" %)"</f>
        <v>1 (2,2 %)</v>
      </c>
      <c r="E489" s="245" t="str">
        <f t="shared" si="129"/>
        <v>2 (1,9 %)</v>
      </c>
    </row>
    <row r="490" spans="2:6" ht="17">
      <c r="B490" s="249" t="s">
        <v>115</v>
      </c>
      <c r="C490" s="245" t="str">
        <f t="shared" ref="C490:E490" si="130">C473&amp;" ("&amp;ROUND(C473/C$481*100,1)&amp;" %)"</f>
        <v>0 (0 %)</v>
      </c>
      <c r="D490" s="245" t="str">
        <f t="shared" si="130"/>
        <v>2 (4,3 %)</v>
      </c>
      <c r="E490" s="245" t="str">
        <f t="shared" si="130"/>
        <v>2 (1,9 %)</v>
      </c>
    </row>
    <row r="491" spans="2:6" ht="17">
      <c r="B491" s="249" t="s">
        <v>317</v>
      </c>
      <c r="C491" s="245" t="str">
        <f t="shared" ref="C491:E491" si="131">C474&amp;" ("&amp;ROUND(C474/C$481*100,1)&amp;" %)"</f>
        <v>0 (0 %)</v>
      </c>
      <c r="D491" s="245" t="str">
        <f t="shared" si="131"/>
        <v>2 (4,3 %)</v>
      </c>
      <c r="E491" s="245" t="str">
        <f t="shared" si="131"/>
        <v>2 (1,9 %)</v>
      </c>
    </row>
    <row r="492" spans="2:6" ht="34">
      <c r="B492" s="249" t="s">
        <v>335</v>
      </c>
      <c r="C492" s="245" t="str">
        <f t="shared" ref="C492:E492" si="132">C475&amp;" ("&amp;ROUND(C475/C$481*100,1)&amp;" %)"</f>
        <v>0 (0 %)</v>
      </c>
      <c r="D492" s="245" t="str">
        <f t="shared" si="132"/>
        <v>1 (2,2 %)</v>
      </c>
      <c r="E492" s="245" t="str">
        <f t="shared" si="132"/>
        <v>1 (1 %)</v>
      </c>
    </row>
    <row r="493" spans="2:6" ht="17">
      <c r="B493" s="249" t="s">
        <v>383</v>
      </c>
      <c r="C493" s="245" t="str">
        <f t="shared" ref="C493:E493" si="133">C476&amp;" ("&amp;ROUND(C476/C$481*100,1)&amp;" %)"</f>
        <v>1 (1,7 %)</v>
      </c>
      <c r="D493" s="245" t="str">
        <f t="shared" si="133"/>
        <v>0 (0 %)</v>
      </c>
      <c r="E493" s="245" t="str">
        <f t="shared" si="133"/>
        <v>1 (1 %)</v>
      </c>
    </row>
    <row r="494" spans="2:6" ht="17">
      <c r="B494" s="249" t="s">
        <v>256</v>
      </c>
      <c r="C494" s="245" t="str">
        <f t="shared" ref="C494:E494" si="134">C477&amp;" ("&amp;ROUND(C477/C$481*100,1)&amp;" %)"</f>
        <v>0 (0 %)</v>
      </c>
      <c r="D494" s="245" t="str">
        <f t="shared" si="134"/>
        <v>1 (2,2 %)</v>
      </c>
      <c r="E494" s="245" t="str">
        <f t="shared" si="134"/>
        <v>1 (1 %)</v>
      </c>
    </row>
    <row r="495" spans="2:6" ht="17">
      <c r="B495" s="249" t="s">
        <v>559</v>
      </c>
      <c r="C495" s="245" t="str">
        <f t="shared" ref="C495:E495" si="135">C478&amp;" ("&amp;ROUND(C478/C$481*100,1)&amp;" %)"</f>
        <v>1 (1,7 %)</v>
      </c>
      <c r="D495" s="245" t="str">
        <f t="shared" si="135"/>
        <v>0 (0 %)</v>
      </c>
      <c r="E495" s="245" t="str">
        <f t="shared" si="135"/>
        <v>1 (1 %)</v>
      </c>
    </row>
    <row r="496" spans="2:6" ht="17">
      <c r="B496" s="249" t="s">
        <v>394</v>
      </c>
      <c r="C496" s="245" t="str">
        <f t="shared" ref="C496:E496" si="136">C479&amp;" ("&amp;ROUND(C479/C$481*100,1)&amp;" %)"</f>
        <v>1 (1,7 %)</v>
      </c>
      <c r="D496" s="245" t="str">
        <f t="shared" si="136"/>
        <v>0 (0 %)</v>
      </c>
      <c r="E496" s="245" t="str">
        <f t="shared" si="136"/>
        <v>1 (1 %)</v>
      </c>
    </row>
    <row r="497" spans="2:5" ht="17">
      <c r="B497" s="249" t="s">
        <v>194</v>
      </c>
      <c r="C497" s="245" t="str">
        <f t="shared" ref="C497:E497" si="137">C480&amp;" ("&amp;ROUND(C480/C$481*100,1)&amp;" %)"</f>
        <v>1 (1,7 %)</v>
      </c>
      <c r="D497" s="245" t="str">
        <f t="shared" si="137"/>
        <v>0 (0 %)</v>
      </c>
      <c r="E497" s="245" t="str">
        <f t="shared" si="137"/>
        <v>1 (1 %)</v>
      </c>
    </row>
    <row r="498" spans="2:5" ht="17">
      <c r="B498" s="250" t="s">
        <v>492</v>
      </c>
      <c r="C498" s="245" t="str">
        <f t="shared" ref="C498:E498" si="138">C481&amp;" ("&amp;ROUND(C481/C$481*100,1)&amp;" %)"</f>
        <v>59 (100 %)</v>
      </c>
      <c r="D498" s="245" t="str">
        <f t="shared" si="138"/>
        <v>46 (100 %)</v>
      </c>
      <c r="E498" s="245" t="str">
        <f t="shared" si="138"/>
        <v>105 (100 %)</v>
      </c>
    </row>
  </sheetData>
  <sortState xmlns:xlrd2="http://schemas.microsoft.com/office/spreadsheetml/2017/richdata2" ref="A467:E480">
    <sortCondition descending="1" ref="E467:E480"/>
  </sortState>
  <mergeCells count="291">
    <mergeCell ref="A21:E21"/>
    <mergeCell ref="A22:E22"/>
    <mergeCell ref="A1:E1"/>
    <mergeCell ref="A2:E2"/>
    <mergeCell ref="A32"/>
    <mergeCell ref="A36:D36"/>
    <mergeCell ref="A38:E38"/>
    <mergeCell ref="A39:E39"/>
    <mergeCell ref="A40:B41"/>
    <mergeCell ref="C40:D40"/>
    <mergeCell ref="E40:E41"/>
    <mergeCell ref="A23:B24"/>
    <mergeCell ref="C23:D23"/>
    <mergeCell ref="E23:E24"/>
    <mergeCell ref="A25:A28"/>
    <mergeCell ref="A29:B29"/>
    <mergeCell ref="A31:D31"/>
    <mergeCell ref="Q3:Q4"/>
    <mergeCell ref="N3:N4"/>
    <mergeCell ref="M5:M11"/>
    <mergeCell ref="M12:N12"/>
    <mergeCell ref="K3:K4"/>
    <mergeCell ref="A68:D68"/>
    <mergeCell ref="A69"/>
    <mergeCell ref="A73:D73"/>
    <mergeCell ref="A3:B4"/>
    <mergeCell ref="C3:D3"/>
    <mergeCell ref="E3:E4"/>
    <mergeCell ref="A5:A11"/>
    <mergeCell ref="A57:E57"/>
    <mergeCell ref="A58:B59"/>
    <mergeCell ref="C58:D58"/>
    <mergeCell ref="E58:E59"/>
    <mergeCell ref="A60:A65"/>
    <mergeCell ref="A66:B66"/>
    <mergeCell ref="A42:A46"/>
    <mergeCell ref="A47:B47"/>
    <mergeCell ref="A49:D49"/>
    <mergeCell ref="A50"/>
    <mergeCell ref="A54:D54"/>
    <mergeCell ref="A56:E56"/>
    <mergeCell ref="A12:B12"/>
    <mergeCell ref="A14:D14"/>
    <mergeCell ref="A15"/>
    <mergeCell ref="A19:D19"/>
    <mergeCell ref="G3:H4"/>
    <mergeCell ref="I3:J3"/>
    <mergeCell ref="G5:G11"/>
    <mergeCell ref="G12:H12"/>
    <mergeCell ref="O3:P3"/>
    <mergeCell ref="G42:G46"/>
    <mergeCell ref="G47:H47"/>
    <mergeCell ref="O40:P40"/>
    <mergeCell ref="Q40:Q41"/>
    <mergeCell ref="M42:M46"/>
    <mergeCell ref="M47:N47"/>
    <mergeCell ref="N40:N41"/>
    <mergeCell ref="O23:P23"/>
    <mergeCell ref="Q23:Q24"/>
    <mergeCell ref="M25:M28"/>
    <mergeCell ref="M29:N29"/>
    <mergeCell ref="N23:N24"/>
    <mergeCell ref="G40:H41"/>
    <mergeCell ref="I40:J40"/>
    <mergeCell ref="K40:K41"/>
    <mergeCell ref="G23:H24"/>
    <mergeCell ref="I23:J23"/>
    <mergeCell ref="K23:K24"/>
    <mergeCell ref="G25:G28"/>
    <mergeCell ref="G29:H29"/>
    <mergeCell ref="O58:P58"/>
    <mergeCell ref="Q58:Q59"/>
    <mergeCell ref="M60:M65"/>
    <mergeCell ref="M66:N66"/>
    <mergeCell ref="N58:N59"/>
    <mergeCell ref="G58:H59"/>
    <mergeCell ref="I58:J58"/>
    <mergeCell ref="K58:K59"/>
    <mergeCell ref="G60:G65"/>
    <mergeCell ref="G66:H66"/>
    <mergeCell ref="B124:G124"/>
    <mergeCell ref="A142:A143"/>
    <mergeCell ref="B142:G142"/>
    <mergeCell ref="B90:G90"/>
    <mergeCell ref="A90:A91"/>
    <mergeCell ref="A108:A109"/>
    <mergeCell ref="B108:G108"/>
    <mergeCell ref="A116:A117"/>
    <mergeCell ref="B116:G116"/>
    <mergeCell ref="A242:E242"/>
    <mergeCell ref="A243:E243"/>
    <mergeCell ref="A244:B245"/>
    <mergeCell ref="H186:H187"/>
    <mergeCell ref="B186:G186"/>
    <mergeCell ref="L186:Q186"/>
    <mergeCell ref="R186:R187"/>
    <mergeCell ref="A186:A187"/>
    <mergeCell ref="K186:K187"/>
    <mergeCell ref="B202:G202"/>
    <mergeCell ref="K202:K203"/>
    <mergeCell ref="L202:Q202"/>
    <mergeCell ref="R202:R203"/>
    <mergeCell ref="C228:D228"/>
    <mergeCell ref="F228:F229"/>
    <mergeCell ref="G228:H228"/>
    <mergeCell ref="H202:H203"/>
    <mergeCell ref="A202:A203"/>
    <mergeCell ref="B228:B229"/>
    <mergeCell ref="A277:B277"/>
    <mergeCell ref="A261:B262"/>
    <mergeCell ref="C261:D261"/>
    <mergeCell ref="E261:E262"/>
    <mergeCell ref="A267:B267"/>
    <mergeCell ref="A269:E269"/>
    <mergeCell ref="C244:D244"/>
    <mergeCell ref="E244:E245"/>
    <mergeCell ref="A246:A255"/>
    <mergeCell ref="A257:B257"/>
    <mergeCell ref="A259:E259"/>
    <mergeCell ref="A260:E260"/>
    <mergeCell ref="A317:B318"/>
    <mergeCell ref="C317:D317"/>
    <mergeCell ref="E317:E318"/>
    <mergeCell ref="A299:A303"/>
    <mergeCell ref="A305:B305"/>
    <mergeCell ref="A307:E307"/>
    <mergeCell ref="A308:E308"/>
    <mergeCell ref="A309:B310"/>
    <mergeCell ref="C309:D309"/>
    <mergeCell ref="E309:E310"/>
    <mergeCell ref="G246:G255"/>
    <mergeCell ref="G257:H257"/>
    <mergeCell ref="G259:K259"/>
    <mergeCell ref="G260:K260"/>
    <mergeCell ref="G261:H262"/>
    <mergeCell ref="A311:A312"/>
    <mergeCell ref="A313:B313"/>
    <mergeCell ref="A315:E315"/>
    <mergeCell ref="A316:E316"/>
    <mergeCell ref="A293:B293"/>
    <mergeCell ref="A295:E295"/>
    <mergeCell ref="A296:E296"/>
    <mergeCell ref="A297:B298"/>
    <mergeCell ref="C297:D297"/>
    <mergeCell ref="E297:E298"/>
    <mergeCell ref="A279:E279"/>
    <mergeCell ref="A280:E280"/>
    <mergeCell ref="A281:B282"/>
    <mergeCell ref="C281:D281"/>
    <mergeCell ref="E281:E282"/>
    <mergeCell ref="A270:E270"/>
    <mergeCell ref="A271:B272"/>
    <mergeCell ref="C271:D271"/>
    <mergeCell ref="E271:E272"/>
    <mergeCell ref="G295:K295"/>
    <mergeCell ref="G296:K296"/>
    <mergeCell ref="G297:H298"/>
    <mergeCell ref="I297:J297"/>
    <mergeCell ref="K297:K298"/>
    <mergeCell ref="G299:G303"/>
    <mergeCell ref="G280:K280"/>
    <mergeCell ref="G281:H282"/>
    <mergeCell ref="I281:J281"/>
    <mergeCell ref="K281:K282"/>
    <mergeCell ref="G287:H287"/>
    <mergeCell ref="G304:H304"/>
    <mergeCell ref="O297:P297"/>
    <mergeCell ref="O309:P309"/>
    <mergeCell ref="O317:P317"/>
    <mergeCell ref="G328:H328"/>
    <mergeCell ref="G311:G312"/>
    <mergeCell ref="G313:H313"/>
    <mergeCell ref="G315:K315"/>
    <mergeCell ref="G316:K316"/>
    <mergeCell ref="G317:H318"/>
    <mergeCell ref="I317:J317"/>
    <mergeCell ref="K317:K318"/>
    <mergeCell ref="G305:H305"/>
    <mergeCell ref="G307:K307"/>
    <mergeCell ref="G308:K308"/>
    <mergeCell ref="G309:H310"/>
    <mergeCell ref="I309:J309"/>
    <mergeCell ref="K309:K310"/>
    <mergeCell ref="A283:A284"/>
    <mergeCell ref="G283:G286"/>
    <mergeCell ref="M283:M286"/>
    <mergeCell ref="M287:N287"/>
    <mergeCell ref="O281:P281"/>
    <mergeCell ref="G256:H256"/>
    <mergeCell ref="O244:P244"/>
    <mergeCell ref="O261:P261"/>
    <mergeCell ref="O271:P271"/>
    <mergeCell ref="G271:H272"/>
    <mergeCell ref="I271:J271"/>
    <mergeCell ref="K271:K272"/>
    <mergeCell ref="G273:G276"/>
    <mergeCell ref="G277:H277"/>
    <mergeCell ref="G279:K279"/>
    <mergeCell ref="I261:J261"/>
    <mergeCell ref="K261:K262"/>
    <mergeCell ref="G263:G266"/>
    <mergeCell ref="G267:H267"/>
    <mergeCell ref="G269:K269"/>
    <mergeCell ref="G270:K270"/>
    <mergeCell ref="G244:H245"/>
    <mergeCell ref="I244:J244"/>
    <mergeCell ref="K244:K245"/>
    <mergeCell ref="D337:D338"/>
    <mergeCell ref="A337:A338"/>
    <mergeCell ref="A346:A347"/>
    <mergeCell ref="B346:C346"/>
    <mergeCell ref="D346:D347"/>
    <mergeCell ref="B337:C337"/>
    <mergeCell ref="G320:G327"/>
    <mergeCell ref="A320:A327"/>
    <mergeCell ref="M320:M327"/>
    <mergeCell ref="A328:B328"/>
    <mergeCell ref="O356:P356"/>
    <mergeCell ref="Q356:Q357"/>
    <mergeCell ref="M358:M361"/>
    <mergeCell ref="M362:N362"/>
    <mergeCell ref="A358:A361"/>
    <mergeCell ref="A362:B362"/>
    <mergeCell ref="G354:K354"/>
    <mergeCell ref="G355:K355"/>
    <mergeCell ref="G356:H357"/>
    <mergeCell ref="I356:J356"/>
    <mergeCell ref="K356:K357"/>
    <mergeCell ref="G358:G361"/>
    <mergeCell ref="G362:H362"/>
    <mergeCell ref="A354:E354"/>
    <mergeCell ref="A355:E355"/>
    <mergeCell ref="A356:B357"/>
    <mergeCell ref="C356:D356"/>
    <mergeCell ref="E356:E357"/>
    <mergeCell ref="A396:E396"/>
    <mergeCell ref="A397:E397"/>
    <mergeCell ref="A398:B399"/>
    <mergeCell ref="C398:D398"/>
    <mergeCell ref="E398:E399"/>
    <mergeCell ref="A385:A386"/>
    <mergeCell ref="B374:C374"/>
    <mergeCell ref="B385:C385"/>
    <mergeCell ref="D385:D386"/>
    <mergeCell ref="O398:P398"/>
    <mergeCell ref="Q398:Q399"/>
    <mergeCell ref="M400:M401"/>
    <mergeCell ref="M402:N402"/>
    <mergeCell ref="A405:E405"/>
    <mergeCell ref="A402:B402"/>
    <mergeCell ref="A400:A401"/>
    <mergeCell ref="G398:H399"/>
    <mergeCell ref="I398:J398"/>
    <mergeCell ref="K398:K399"/>
    <mergeCell ref="G400:G401"/>
    <mergeCell ref="G402:H402"/>
    <mergeCell ref="A426:E426"/>
    <mergeCell ref="A427:E427"/>
    <mergeCell ref="A428:B429"/>
    <mergeCell ref="C428:D428"/>
    <mergeCell ref="E428:E429"/>
    <mergeCell ref="A430:A433"/>
    <mergeCell ref="A406:E406"/>
    <mergeCell ref="A407:B408"/>
    <mergeCell ref="C407:D407"/>
    <mergeCell ref="E407:E408"/>
    <mergeCell ref="A409:A422"/>
    <mergeCell ref="A423:B423"/>
    <mergeCell ref="A446:B447"/>
    <mergeCell ref="C446:D446"/>
    <mergeCell ref="E446:E447"/>
    <mergeCell ref="A448:A451"/>
    <mergeCell ref="A452:B452"/>
    <mergeCell ref="A454:D454"/>
    <mergeCell ref="A434:B434"/>
    <mergeCell ref="A436:D436"/>
    <mergeCell ref="A437"/>
    <mergeCell ref="A441:D441"/>
    <mergeCell ref="A444:E444"/>
    <mergeCell ref="A445:E445"/>
    <mergeCell ref="B483:B484"/>
    <mergeCell ref="C483:D483"/>
    <mergeCell ref="E483:E484"/>
    <mergeCell ref="C465:D465"/>
    <mergeCell ref="E465:E466"/>
    <mergeCell ref="B465:B466"/>
    <mergeCell ref="C471:E471"/>
    <mergeCell ref="A455"/>
    <mergeCell ref="A459:D459"/>
    <mergeCell ref="A463:E463"/>
    <mergeCell ref="A464:E46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434F-FED6-47A7-8D3C-51861BADA991}">
  <dimension ref="A1:J18"/>
  <sheetViews>
    <sheetView workbookViewId="0">
      <selection activeCell="H24" sqref="H24"/>
    </sheetView>
  </sheetViews>
  <sheetFormatPr baseColWidth="10" defaultColWidth="8.83203125" defaultRowHeight="13"/>
  <sheetData>
    <row r="1" spans="1:10" ht="14" thickBot="1">
      <c r="A1" s="225" t="s">
        <v>560</v>
      </c>
      <c r="B1" s="225"/>
      <c r="C1" s="225"/>
      <c r="D1" s="225"/>
      <c r="E1" s="225"/>
      <c r="F1" s="103"/>
    </row>
    <row r="2" spans="1:10" ht="132" thickTop="1" thickBot="1">
      <c r="A2" s="226" t="s">
        <v>475</v>
      </c>
      <c r="B2" s="227"/>
      <c r="C2" s="228"/>
      <c r="D2" s="104" t="s">
        <v>561</v>
      </c>
      <c r="E2" s="105" t="s">
        <v>562</v>
      </c>
      <c r="F2" s="103"/>
    </row>
    <row r="3" spans="1:10" ht="40" thickTop="1">
      <c r="A3" s="229" t="s">
        <v>563</v>
      </c>
      <c r="B3" s="232" t="s">
        <v>561</v>
      </c>
      <c r="C3" s="106" t="s">
        <v>564</v>
      </c>
      <c r="D3" s="107">
        <v>1</v>
      </c>
      <c r="E3" s="108">
        <v>-0.16200000000000001</v>
      </c>
      <c r="F3" s="103"/>
    </row>
    <row r="4" spans="1:10" ht="26">
      <c r="A4" s="230"/>
      <c r="B4" s="233"/>
      <c r="C4" s="109" t="s">
        <v>565</v>
      </c>
      <c r="D4" s="110"/>
      <c r="E4" s="111">
        <v>1.7628975803397964E-2</v>
      </c>
      <c r="F4" s="103"/>
    </row>
    <row r="5" spans="1:10">
      <c r="A5" s="230"/>
      <c r="B5" s="234"/>
      <c r="C5" s="112" t="s">
        <v>566</v>
      </c>
      <c r="D5" s="113">
        <v>215</v>
      </c>
      <c r="E5" s="114">
        <v>215</v>
      </c>
      <c r="F5" s="103"/>
    </row>
    <row r="6" spans="1:10" ht="39">
      <c r="A6" s="230"/>
      <c r="B6" s="234" t="s">
        <v>562</v>
      </c>
      <c r="C6" s="109" t="s">
        <v>564</v>
      </c>
      <c r="D6" s="110" t="s">
        <v>568</v>
      </c>
      <c r="E6" s="115">
        <v>1</v>
      </c>
      <c r="F6" s="103"/>
    </row>
    <row r="7" spans="1:10" ht="26">
      <c r="A7" s="230"/>
      <c r="B7" s="233"/>
      <c r="C7" s="109" t="s">
        <v>565</v>
      </c>
      <c r="D7" s="116">
        <v>1.7628975803397964E-2</v>
      </c>
      <c r="E7" s="117"/>
      <c r="F7" s="103"/>
    </row>
    <row r="8" spans="1:10" ht="14" thickBot="1">
      <c r="A8" s="231"/>
      <c r="B8" s="235"/>
      <c r="C8" s="118" t="s">
        <v>566</v>
      </c>
      <c r="D8" s="119">
        <v>215</v>
      </c>
      <c r="E8" s="120">
        <v>215</v>
      </c>
      <c r="F8" s="103"/>
    </row>
    <row r="9" spans="1:10" ht="14" thickTop="1">
      <c r="A9" s="233" t="s">
        <v>567</v>
      </c>
      <c r="B9" s="233"/>
      <c r="C9" s="233"/>
      <c r="D9" s="233"/>
      <c r="E9" s="233"/>
      <c r="F9" s="103"/>
    </row>
    <row r="11" spans="1:10" ht="14" thickBot="1">
      <c r="A11" s="223" t="s">
        <v>569</v>
      </c>
      <c r="B11" s="223"/>
      <c r="C11" s="223"/>
      <c r="D11" s="223"/>
      <c r="E11" s="223"/>
      <c r="F11" s="223"/>
      <c r="G11" s="223"/>
      <c r="H11" s="223"/>
      <c r="I11" s="223"/>
      <c r="J11" s="223"/>
    </row>
    <row r="13" spans="1:10" ht="14" thickBot="1">
      <c r="A13" s="224"/>
      <c r="B13" s="224"/>
      <c r="C13" s="224"/>
      <c r="D13" s="224"/>
      <c r="E13" s="224" t="s">
        <v>570</v>
      </c>
      <c r="F13" s="224"/>
      <c r="G13" s="224" t="s">
        <v>481</v>
      </c>
      <c r="H13" s="224"/>
      <c r="I13" s="224" t="s">
        <v>571</v>
      </c>
      <c r="J13" s="224"/>
    </row>
    <row r="14" spans="1:10" ht="79" thickBot="1">
      <c r="A14" s="121" t="s">
        <v>572</v>
      </c>
      <c r="B14" s="121"/>
      <c r="C14" s="121" t="s">
        <v>573</v>
      </c>
      <c r="D14" s="121"/>
      <c r="E14" s="122" t="s">
        <v>574</v>
      </c>
      <c r="F14" s="121"/>
      <c r="G14" s="122">
        <v>213</v>
      </c>
      <c r="H14" s="121"/>
      <c r="I14" s="122" t="s">
        <v>575</v>
      </c>
      <c r="J14" s="121"/>
    </row>
    <row r="15" spans="1:10" ht="14" thickTop="1">
      <c r="A15" s="221" t="s">
        <v>576</v>
      </c>
      <c r="B15" s="221"/>
      <c r="C15" s="221"/>
      <c r="D15" s="221"/>
      <c r="E15" s="221"/>
      <c r="F15" s="221"/>
      <c r="G15" s="221"/>
      <c r="H15" s="221"/>
      <c r="I15" s="221"/>
      <c r="J15" s="221"/>
    </row>
    <row r="16" spans="1:10">
      <c r="A16" s="222"/>
      <c r="B16" s="222"/>
      <c r="C16" s="222"/>
      <c r="D16" s="222"/>
      <c r="E16" s="222"/>
      <c r="F16" s="222"/>
      <c r="G16" s="222"/>
      <c r="H16" s="222"/>
      <c r="I16" s="222"/>
      <c r="J16" s="222"/>
    </row>
    <row r="18" spans="1:1">
      <c r="A18" s="5"/>
    </row>
  </sheetData>
  <mergeCells count="14">
    <mergeCell ref="A9:E9"/>
    <mergeCell ref="A1:E1"/>
    <mergeCell ref="A2:C2"/>
    <mergeCell ref="A3:A8"/>
    <mergeCell ref="B3:B5"/>
    <mergeCell ref="B6:B8"/>
    <mergeCell ref="A15:J15"/>
    <mergeCell ref="A16:J16"/>
    <mergeCell ref="A11:J11"/>
    <mergeCell ref="A13:B13"/>
    <mergeCell ref="C13:D13"/>
    <mergeCell ref="E13:F13"/>
    <mergeCell ref="G13:H13"/>
    <mergeCell ref="I13:J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data</vt:lpstr>
      <vt:lpstr>Odpovědi formuláře 1</vt:lpstr>
      <vt:lpstr>výsledky</vt:lpstr>
      <vt:lpstr>hypotézy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Zatloukalova</dc:creator>
  <cp:keywords/>
  <dc:description/>
  <cp:lastModifiedBy>Lucie Zatloukalová</cp:lastModifiedBy>
  <dcterms:created xsi:type="dcterms:W3CDTF">2022-03-03T10:47:22Z</dcterms:created>
  <dcterms:modified xsi:type="dcterms:W3CDTF">2022-03-15T15:46:01Z</dcterms:modified>
  <cp:category/>
</cp:coreProperties>
</file>