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Škola\Bakalářská práce\"/>
    </mc:Choice>
  </mc:AlternateContent>
  <xr:revisionPtr revIDLastSave="0" documentId="13_ncr:1_{6D4ECC40-ED5E-463D-A900-8A8452BB03BB}" xr6:coauthVersionLast="36" xr6:coauthVersionMax="36" xr10:uidLastSave="{00000000-0000-0000-0000-000000000000}"/>
  <bookViews>
    <workbookView xWindow="0" yWindow="0" windowWidth="19200" windowHeight="6930" activeTab="2" xr2:uid="{97FA4423-4CC6-48A7-BC96-B60BA8D4DD9E}"/>
  </bookViews>
  <sheets>
    <sheet name="Fiktivní klientka č. 1" sheetId="1" r:id="rId1"/>
    <sheet name="Fiktivní klient č. 2" sheetId="2" r:id="rId2"/>
    <sheet name="Fiktivní klient č. 3" sheetId="3" r:id="rId3"/>
    <sheet name="List1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 s="1"/>
  <c r="C12" i="3" s="1"/>
  <c r="G4" i="3"/>
  <c r="G4" i="2"/>
  <c r="G5" i="2"/>
  <c r="F6" i="2"/>
  <c r="G5" i="1"/>
  <c r="E5" i="1"/>
  <c r="E4" i="1"/>
  <c r="F12" i="3" l="1"/>
  <c r="G12" i="3" s="1"/>
  <c r="C13" i="3" s="1"/>
  <c r="C4" i="3"/>
  <c r="F4" i="3" s="1"/>
  <c r="C5" i="2"/>
  <c r="F5" i="2" s="1"/>
  <c r="C4" i="2"/>
  <c r="F4" i="2" s="1"/>
  <c r="F5" i="3"/>
  <c r="E5" i="3"/>
  <c r="E6" i="2"/>
  <c r="F5" i="1"/>
  <c r="G4" i="1"/>
  <c r="F4" i="1"/>
  <c r="G13" i="3" l="1"/>
  <c r="C14" i="3" s="1"/>
  <c r="F13" i="3"/>
  <c r="G5" i="3"/>
  <c r="G6" i="2"/>
  <c r="E5" i="2"/>
  <c r="E4" i="3"/>
  <c r="E4" i="2"/>
  <c r="F14" i="3" l="1"/>
  <c r="G14" i="3" s="1"/>
  <c r="C15" i="3" s="1"/>
  <c r="F15" i="3" l="1"/>
  <c r="G15" i="3" s="1"/>
  <c r="C16" i="3" s="1"/>
  <c r="G16" i="3" l="1"/>
  <c r="F16" i="3"/>
</calcChain>
</file>

<file path=xl/sharedStrings.xml><?xml version="1.0" encoding="utf-8"?>
<sst xmlns="http://schemas.openxmlformats.org/spreadsheetml/2006/main" count="32" uniqueCount="23">
  <si>
    <t>Měsíční investovaná částka</t>
  </si>
  <si>
    <t>Úrok</t>
  </si>
  <si>
    <t>Naspořená částka v Kč</t>
  </si>
  <si>
    <t>Úrok v Kč + naspořená částka</t>
  </si>
  <si>
    <t>Úrok v %</t>
  </si>
  <si>
    <t>Státní podpora</t>
  </si>
  <si>
    <t>Produkt</t>
  </si>
  <si>
    <t xml:space="preserve">Spoření s bonusem </t>
  </si>
  <si>
    <t>ČSOB Bohatství</t>
  </si>
  <si>
    <t>ČSOB Akciový</t>
  </si>
  <si>
    <t>Běžný účet</t>
  </si>
  <si>
    <t>Měsíční investovaná částka (v Kč)</t>
  </si>
  <si>
    <t>Úrok (v %)</t>
  </si>
  <si>
    <t>Roční naspořená částka v Kč</t>
  </si>
  <si>
    <t>Roční úrok v Kč</t>
  </si>
  <si>
    <t>Spořící účet</t>
  </si>
  <si>
    <t>ČSOB Vyvážený</t>
  </si>
  <si>
    <t>Roční naspořená částka i s úrokem</t>
  </si>
  <si>
    <t xml:space="preserve">Stavební spoření </t>
  </si>
  <si>
    <t>Roční naspořená částka</t>
  </si>
  <si>
    <t>Celkem</t>
  </si>
  <si>
    <t>Rok</t>
  </si>
  <si>
    <t>Poplatek za vedení účtu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</si>
</sst>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\ &quot;Kč&quot;_-;\-* #,##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8" fontId="0" fillId="3" borderId="1" xfId="0" applyNumberFormat="1" applyFill="1" applyBorder="1" applyAlignment="1">
      <alignment vertical="center"/>
    </xf>
    <xf numFmtId="168" fontId="1" fillId="3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8" fontId="0" fillId="0" borderId="0" xfId="0" applyNumberFormat="1" applyFill="1" applyBorder="1" applyAlignment="1">
      <alignment vertical="center"/>
    </xf>
    <xf numFmtId="168" fontId="1" fillId="0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" fontId="0" fillId="3" borderId="1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AB11-9F6C-4F70-9B86-EEFE6DC25C1B}">
  <dimension ref="B3:G5"/>
  <sheetViews>
    <sheetView workbookViewId="0">
      <selection activeCell="G7" sqref="G7"/>
    </sheetView>
  </sheetViews>
  <sheetFormatPr defaultRowHeight="14.5" x14ac:dyDescent="0.35"/>
  <cols>
    <col min="2" max="2" width="14.81640625" customWidth="1"/>
    <col min="3" max="3" width="17.54296875" customWidth="1"/>
    <col min="5" max="5" width="8.6328125" customWidth="1"/>
    <col min="6" max="6" width="10.453125" customWidth="1"/>
    <col min="7" max="7" width="17.36328125" customWidth="1"/>
  </cols>
  <sheetData>
    <row r="3" spans="2:7" ht="32.5" customHeight="1" x14ac:dyDescent="0.35">
      <c r="B3" s="3" t="s">
        <v>6</v>
      </c>
      <c r="C3" s="4" t="s">
        <v>0</v>
      </c>
      <c r="D3" s="4" t="s">
        <v>4</v>
      </c>
      <c r="E3" s="4" t="s">
        <v>14</v>
      </c>
      <c r="F3" s="4" t="s">
        <v>2</v>
      </c>
      <c r="G3" s="4" t="s">
        <v>3</v>
      </c>
    </row>
    <row r="4" spans="2:7" ht="29" x14ac:dyDescent="0.35">
      <c r="B4" s="16" t="s">
        <v>7</v>
      </c>
      <c r="C4" s="1">
        <v>500</v>
      </c>
      <c r="D4" s="2">
        <v>2.5000000000000001E-3</v>
      </c>
      <c r="E4" s="1">
        <f>C4*D4*12</f>
        <v>15</v>
      </c>
      <c r="F4" s="1">
        <f>C4*12</f>
        <v>6000</v>
      </c>
      <c r="G4" s="17">
        <f>E4+F4</f>
        <v>6015</v>
      </c>
    </row>
    <row r="5" spans="2:7" x14ac:dyDescent="0.35">
      <c r="B5" s="5" t="s">
        <v>8</v>
      </c>
      <c r="C5" s="1">
        <v>300</v>
      </c>
      <c r="D5" s="2">
        <v>3.9800000000000002E-2</v>
      </c>
      <c r="E5" s="1">
        <f>C5*D5*12</f>
        <v>143.28000000000003</v>
      </c>
      <c r="F5" s="1">
        <f>C5*12</f>
        <v>3600</v>
      </c>
      <c r="G5" s="17">
        <f>E5+F5</f>
        <v>3743.28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5ED4-1288-495A-8732-658FE4E145EA}">
  <dimension ref="B3:G6"/>
  <sheetViews>
    <sheetView workbookViewId="0">
      <selection activeCell="G4" sqref="G4:G6"/>
    </sheetView>
  </sheetViews>
  <sheetFormatPr defaultRowHeight="14.5" x14ac:dyDescent="0.35"/>
  <cols>
    <col min="2" max="2" width="14.54296875" customWidth="1"/>
    <col min="3" max="3" width="18.36328125" customWidth="1"/>
    <col min="4" max="4" width="10.08984375" customWidth="1"/>
    <col min="5" max="5" width="15.7265625" customWidth="1"/>
    <col min="7" max="7" width="15.54296875" customWidth="1"/>
  </cols>
  <sheetData>
    <row r="3" spans="2:7" ht="36.5" customHeight="1" x14ac:dyDescent="0.35">
      <c r="B3" s="3" t="s">
        <v>6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17</v>
      </c>
    </row>
    <row r="4" spans="2:7" x14ac:dyDescent="0.35">
      <c r="B4" s="5" t="s">
        <v>9</v>
      </c>
      <c r="C4" s="1">
        <f>500*0.97</f>
        <v>485</v>
      </c>
      <c r="D4" s="2">
        <v>6.8000000000000005E-2</v>
      </c>
      <c r="E4" s="1">
        <f>C4*12</f>
        <v>5820</v>
      </c>
      <c r="F4" s="1">
        <f>C4*D4*12</f>
        <v>395.76000000000005</v>
      </c>
      <c r="G4" s="10">
        <f>E4+F4</f>
        <v>6215.76</v>
      </c>
    </row>
    <row r="5" spans="2:7" x14ac:dyDescent="0.35">
      <c r="B5" s="5" t="s">
        <v>8</v>
      </c>
      <c r="C5" s="1">
        <f>500*0.985</f>
        <v>492.5</v>
      </c>
      <c r="D5" s="2">
        <v>3.9800000000000002E-2</v>
      </c>
      <c r="E5" s="1">
        <f>C5*12</f>
        <v>5910</v>
      </c>
      <c r="F5" s="1">
        <f>C5*D5*12</f>
        <v>235.21800000000002</v>
      </c>
      <c r="G5" s="10">
        <f>E5+F5</f>
        <v>6145.2179999999998</v>
      </c>
    </row>
    <row r="6" spans="2:7" x14ac:dyDescent="0.35">
      <c r="B6" s="5" t="s">
        <v>10</v>
      </c>
      <c r="C6" s="1">
        <v>500</v>
      </c>
      <c r="D6" s="6">
        <v>0</v>
      </c>
      <c r="E6" s="1">
        <f>C6*12</f>
        <v>6000</v>
      </c>
      <c r="F6" s="1">
        <f>C6*0%*12</f>
        <v>0</v>
      </c>
      <c r="G6" s="10">
        <f>E6+F6</f>
        <v>6000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080F-EE42-4404-A8F2-F3F71FA50B10}">
  <dimension ref="B3:G16"/>
  <sheetViews>
    <sheetView tabSelected="1" workbookViewId="0">
      <selection activeCell="B3" sqref="B3:G5"/>
    </sheetView>
  </sheetViews>
  <sheetFormatPr defaultRowHeight="14.5" x14ac:dyDescent="0.35"/>
  <cols>
    <col min="2" max="2" width="14.08984375" customWidth="1"/>
    <col min="3" max="3" width="12.7265625" customWidth="1"/>
    <col min="4" max="4" width="11.54296875" customWidth="1"/>
    <col min="5" max="5" width="12.1796875" customWidth="1"/>
    <col min="6" max="6" width="16.90625" customWidth="1"/>
    <col min="7" max="7" width="16.08984375" customWidth="1"/>
  </cols>
  <sheetData>
    <row r="3" spans="2:7" ht="43.5" x14ac:dyDescent="0.35">
      <c r="B3" s="3" t="s">
        <v>6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3</v>
      </c>
    </row>
    <row r="4" spans="2:7" x14ac:dyDescent="0.35">
      <c r="B4" s="5" t="s">
        <v>16</v>
      </c>
      <c r="C4" s="1">
        <f>500*0.985</f>
        <v>492.5</v>
      </c>
      <c r="D4" s="2">
        <v>2.7900000000000001E-2</v>
      </c>
      <c r="E4" s="1">
        <f>C4*12</f>
        <v>5910</v>
      </c>
      <c r="F4" s="1">
        <f>D4*C4*12</f>
        <v>164.88900000000001</v>
      </c>
      <c r="G4" s="10">
        <f>E4+F4</f>
        <v>6074.8890000000001</v>
      </c>
    </row>
    <row r="5" spans="2:7" x14ac:dyDescent="0.35">
      <c r="B5" s="5" t="s">
        <v>15</v>
      </c>
      <c r="C5" s="1">
        <v>500</v>
      </c>
      <c r="D5" s="2">
        <v>2.5000000000000001E-3</v>
      </c>
      <c r="E5" s="1">
        <f>C5*12</f>
        <v>6000</v>
      </c>
      <c r="F5" s="1">
        <f>C5*D5*12</f>
        <v>15</v>
      </c>
      <c r="G5" s="10">
        <f>E5+F5</f>
        <v>6015</v>
      </c>
    </row>
    <row r="9" spans="2:7" x14ac:dyDescent="0.35">
      <c r="B9" t="s">
        <v>18</v>
      </c>
    </row>
    <row r="10" spans="2:7" ht="43.5" x14ac:dyDescent="0.35">
      <c r="B10" s="7" t="s">
        <v>21</v>
      </c>
      <c r="C10" s="4" t="s">
        <v>19</v>
      </c>
      <c r="D10" s="4" t="s">
        <v>5</v>
      </c>
      <c r="E10" s="4" t="s">
        <v>22</v>
      </c>
      <c r="F10" s="3" t="s">
        <v>1</v>
      </c>
      <c r="G10" s="3" t="s">
        <v>20</v>
      </c>
    </row>
    <row r="11" spans="2:7" x14ac:dyDescent="0.35">
      <c r="B11" s="7">
        <v>1</v>
      </c>
      <c r="C11" s="8">
        <v>20400</v>
      </c>
      <c r="D11" s="8">
        <v>2000</v>
      </c>
      <c r="E11" s="8">
        <v>360</v>
      </c>
      <c r="F11" s="8">
        <f>(C11+D11)*0.6%</f>
        <v>134.4</v>
      </c>
      <c r="G11" s="8">
        <f>C11+D11+F11-E11</f>
        <v>22174.400000000001</v>
      </c>
    </row>
    <row r="12" spans="2:7" x14ac:dyDescent="0.35">
      <c r="B12" s="7">
        <v>2</v>
      </c>
      <c r="C12" s="8">
        <f>G11+20400</f>
        <v>42574.400000000001</v>
      </c>
      <c r="D12" s="8">
        <v>2000</v>
      </c>
      <c r="E12" s="8">
        <v>360</v>
      </c>
      <c r="F12" s="8">
        <f>(C12+D12)*0.6%</f>
        <v>267.44640000000004</v>
      </c>
      <c r="G12" s="8">
        <f>C12+D12+F12</f>
        <v>44841.846400000002</v>
      </c>
    </row>
    <row r="13" spans="2:7" x14ac:dyDescent="0.35">
      <c r="B13" s="7">
        <v>3</v>
      </c>
      <c r="C13" s="8">
        <f>G12+20400</f>
        <v>65241.846400000002</v>
      </c>
      <c r="D13" s="8">
        <v>2000</v>
      </c>
      <c r="E13" s="8">
        <v>360</v>
      </c>
      <c r="F13" s="8">
        <f>(C13+D13)*0.6%</f>
        <v>403.45107840000009</v>
      </c>
      <c r="G13" s="8">
        <f>C13+D13+F13</f>
        <v>67645.297478400011</v>
      </c>
    </row>
    <row r="14" spans="2:7" x14ac:dyDescent="0.35">
      <c r="B14" s="7">
        <v>4</v>
      </c>
      <c r="C14" s="8">
        <f>G13+20400</f>
        <v>88045.297478400011</v>
      </c>
      <c r="D14" s="8">
        <v>2000</v>
      </c>
      <c r="E14" s="8">
        <v>360</v>
      </c>
      <c r="F14" s="8">
        <f>(C14+D14)*0.6%</f>
        <v>540.2717848704001</v>
      </c>
      <c r="G14" s="8">
        <f>C14+D14+F14</f>
        <v>90585.569263270416</v>
      </c>
    </row>
    <row r="15" spans="2:7" x14ac:dyDescent="0.35">
      <c r="B15" s="7">
        <v>5</v>
      </c>
      <c r="C15" s="8">
        <f t="shared" ref="C15:C16" si="0">G14+20400</f>
        <v>110985.56926327042</v>
      </c>
      <c r="D15" s="8">
        <v>2000</v>
      </c>
      <c r="E15" s="8">
        <v>360</v>
      </c>
      <c r="F15" s="8">
        <f>(C15+D15)*0.6%</f>
        <v>677.91341557962255</v>
      </c>
      <c r="G15" s="8">
        <f>C15+D15+F15</f>
        <v>113663.48267885004</v>
      </c>
    </row>
    <row r="16" spans="2:7" x14ac:dyDescent="0.35">
      <c r="B16" s="7">
        <v>6</v>
      </c>
      <c r="C16" s="8">
        <f t="shared" si="0"/>
        <v>134063.48267885004</v>
      </c>
      <c r="D16" s="8">
        <v>2000</v>
      </c>
      <c r="E16" s="8">
        <v>360</v>
      </c>
      <c r="F16" s="8">
        <f>(C16+D16)*0.6%</f>
        <v>816.38089607310019</v>
      </c>
      <c r="G16" s="9">
        <f>C16+D16+F16</f>
        <v>136879.86357492313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AEF2-A2F3-4A8E-A015-F8A928749E2D}">
  <dimension ref="D6:I12"/>
  <sheetViews>
    <sheetView workbookViewId="0">
      <selection activeCell="D7" sqref="D7"/>
    </sheetView>
  </sheetViews>
  <sheetFormatPr defaultRowHeight="14.5" x14ac:dyDescent="0.35"/>
  <cols>
    <col min="5" max="5" width="11.7265625" customWidth="1"/>
    <col min="9" max="9" width="13.1796875" customWidth="1"/>
  </cols>
  <sheetData>
    <row r="6" spans="4:9" x14ac:dyDescent="0.35">
      <c r="D6" s="11"/>
      <c r="E6" s="12"/>
      <c r="F6" s="12"/>
      <c r="G6" s="12"/>
      <c r="H6" s="13"/>
      <c r="I6" s="13"/>
    </row>
    <row r="7" spans="4:9" x14ac:dyDescent="0.35">
      <c r="D7" s="11"/>
      <c r="E7" s="14"/>
      <c r="F7" s="14"/>
      <c r="G7" s="14"/>
      <c r="H7" s="14"/>
      <c r="I7" s="14"/>
    </row>
    <row r="8" spans="4:9" x14ac:dyDescent="0.35">
      <c r="D8" s="11"/>
      <c r="E8" s="14"/>
      <c r="F8" s="14"/>
      <c r="G8" s="14"/>
      <c r="H8" s="14"/>
      <c r="I8" s="14"/>
    </row>
    <row r="9" spans="4:9" x14ac:dyDescent="0.35">
      <c r="D9" s="11"/>
      <c r="E9" s="14"/>
      <c r="F9" s="14"/>
      <c r="G9" s="14"/>
      <c r="H9" s="14"/>
      <c r="I9" s="14"/>
    </row>
    <row r="10" spans="4:9" x14ac:dyDescent="0.35">
      <c r="D10" s="11"/>
      <c r="E10" s="14"/>
      <c r="F10" s="14"/>
      <c r="G10" s="14"/>
      <c r="H10" s="14"/>
      <c r="I10" s="14"/>
    </row>
    <row r="11" spans="4:9" x14ac:dyDescent="0.35">
      <c r="D11" s="11"/>
      <c r="E11" s="14"/>
      <c r="F11" s="14"/>
      <c r="G11" s="14"/>
      <c r="H11" s="14"/>
      <c r="I11" s="14"/>
    </row>
    <row r="12" spans="4:9" x14ac:dyDescent="0.35">
      <c r="D12" s="11"/>
      <c r="E12" s="14"/>
      <c r="F12" s="14"/>
      <c r="G12" s="14"/>
      <c r="H12" s="14"/>
      <c r="I12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Fiktivní klientka č. 1</vt:lpstr>
      <vt:lpstr>Fiktivní klient č. 2</vt:lpstr>
      <vt:lpstr>Fiktivní klient č. 3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Benešová</dc:creator>
  <cp:lastModifiedBy>Lucie Benešová</cp:lastModifiedBy>
  <dcterms:created xsi:type="dcterms:W3CDTF">2021-01-29T09:07:27Z</dcterms:created>
  <dcterms:modified xsi:type="dcterms:W3CDTF">2021-02-04T08:25:06Z</dcterms:modified>
</cp:coreProperties>
</file>