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pivotTables/pivotTable1.xml" ContentType="application/vnd.openxmlformats-officedocument.spreadsheetml.pivotTab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ivotTables/pivotTable3.xml" ContentType="application/vnd.openxmlformats-officedocument.spreadsheetml.pivotTab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pivotTables/pivotTable5.xml" ContentType="application/vnd.openxmlformats-officedocument.spreadsheetml.pivotTab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Skyll\Desktop\"/>
    </mc:Choice>
  </mc:AlternateContent>
  <bookViews>
    <workbookView xWindow="0" yWindow="0" windowWidth="28800" windowHeight="10035" tabRatio="859" firstSheet="1" activeTab="14"/>
  </bookViews>
  <sheets>
    <sheet name="Trade Intensity Index" sheetId="1" r:id="rId1"/>
    <sheet name="Revealed Comparative Advantage" sheetId="2" r:id="rId2"/>
    <sheet name="Dohromady" sheetId="3" r:id="rId3"/>
    <sheet name="Roky" sheetId="4" r:id="rId4"/>
    <sheet name="Míra otevřenosti " sheetId="5" r:id="rId5"/>
    <sheet name="kont_GTO" sheetId="34" r:id="rId6"/>
    <sheet name="G Tvar otevřenosti" sheetId="6" r:id="rId7"/>
    <sheet name="kont_KTO" sheetId="33" r:id="rId8"/>
    <sheet name="K Tvar otevřenosti" sheetId="13" r:id="rId9"/>
    <sheet name="kont_SITC7" sheetId="37" r:id="rId10"/>
    <sheet name="SITC7" sheetId="35" r:id="rId11"/>
    <sheet name="data vývoz 7" sheetId="38" r:id="rId12"/>
    <sheet name="k DV 7" sheetId="39" r:id="rId13"/>
    <sheet name="data dovoz 7" sheetId="40" r:id="rId14"/>
    <sheet name="k DD 7" sheetId="41" r:id="rId15"/>
  </sheets>
  <calcPr calcId="152511"/>
  <pivotCaches>
    <pivotCache cacheId="4" r:id="rId16"/>
    <pivotCache cacheId="5" r:id="rId17"/>
    <pivotCache cacheId="6" r:id="rId18"/>
    <pivotCache cacheId="8" r:id="rId19"/>
    <pivotCache cacheId="7" r:id="rId20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1" i="40" l="1"/>
  <c r="H180" i="40"/>
  <c r="H179" i="40"/>
  <c r="H178" i="40"/>
  <c r="H177" i="40"/>
  <c r="H176" i="40"/>
  <c r="H175" i="40"/>
  <c r="H174" i="40"/>
  <c r="H173" i="40"/>
  <c r="H172" i="40"/>
  <c r="H171" i="40"/>
  <c r="H170" i="40"/>
  <c r="H169" i="40"/>
  <c r="H168" i="40"/>
  <c r="H167" i="40"/>
  <c r="H166" i="40"/>
  <c r="H165" i="40"/>
  <c r="H164" i="40"/>
  <c r="H163" i="40"/>
  <c r="H162" i="40"/>
  <c r="H161" i="40"/>
  <c r="H160" i="40"/>
  <c r="H159" i="40"/>
  <c r="H158" i="40"/>
  <c r="H157" i="40"/>
  <c r="H156" i="40"/>
  <c r="H155" i="40"/>
  <c r="H154" i="40"/>
  <c r="H153" i="40"/>
  <c r="H152" i="40"/>
  <c r="H151" i="40"/>
  <c r="H150" i="40"/>
  <c r="H149" i="40"/>
  <c r="H148" i="40"/>
  <c r="H147" i="40"/>
  <c r="H146" i="40"/>
  <c r="H145" i="40"/>
  <c r="H144" i="40"/>
  <c r="H143" i="40"/>
  <c r="H142" i="40"/>
  <c r="H141" i="40"/>
  <c r="H140" i="40"/>
  <c r="H139" i="40"/>
  <c r="H138" i="40"/>
  <c r="H137" i="40"/>
  <c r="H136" i="40"/>
  <c r="H135" i="40"/>
  <c r="H134" i="40"/>
  <c r="H133" i="40"/>
  <c r="H132" i="40"/>
  <c r="H131" i="40"/>
  <c r="H130" i="40"/>
  <c r="H129" i="40"/>
  <c r="H128" i="40"/>
  <c r="H127" i="40"/>
  <c r="H126" i="40"/>
  <c r="H125" i="40"/>
  <c r="H124" i="40"/>
  <c r="H123" i="40"/>
  <c r="H122" i="40"/>
  <c r="H121" i="40"/>
  <c r="H120" i="40"/>
  <c r="H119" i="40"/>
  <c r="H118" i="40"/>
  <c r="H117" i="40"/>
  <c r="H116" i="40"/>
  <c r="H115" i="40"/>
  <c r="H114" i="40"/>
  <c r="H113" i="40"/>
  <c r="H112" i="40"/>
  <c r="H111" i="40"/>
  <c r="H110" i="40"/>
  <c r="H109" i="40"/>
  <c r="H108" i="40"/>
  <c r="H107" i="40"/>
  <c r="H106" i="40"/>
  <c r="H105" i="40"/>
  <c r="H104" i="40"/>
  <c r="H103" i="40"/>
  <c r="H102" i="40"/>
  <c r="H101" i="40"/>
  <c r="H100" i="40"/>
  <c r="H99" i="40"/>
  <c r="H98" i="40"/>
  <c r="H97" i="40"/>
  <c r="H96" i="40"/>
  <c r="H95" i="40"/>
  <c r="H94" i="40"/>
  <c r="H93" i="40"/>
  <c r="H92" i="40"/>
  <c r="H91" i="40"/>
  <c r="H90" i="40"/>
  <c r="H89" i="40"/>
  <c r="H88" i="40"/>
  <c r="H87" i="40"/>
  <c r="H86" i="40"/>
  <c r="H85" i="40"/>
  <c r="H84" i="40"/>
  <c r="H83" i="40"/>
  <c r="H82" i="40"/>
  <c r="H81" i="40"/>
  <c r="H80" i="40"/>
  <c r="H79" i="40"/>
  <c r="H78" i="40"/>
  <c r="H77" i="40"/>
  <c r="H76" i="40"/>
  <c r="H75" i="40"/>
  <c r="H74" i="40"/>
  <c r="H73" i="40"/>
  <c r="H72" i="40"/>
  <c r="H71" i="40"/>
  <c r="H70" i="40"/>
  <c r="H69" i="40"/>
  <c r="H68" i="40"/>
  <c r="H67" i="40"/>
  <c r="H66" i="40"/>
  <c r="H65" i="40"/>
  <c r="H64" i="40"/>
  <c r="H63" i="40"/>
  <c r="H62" i="40"/>
  <c r="H61" i="40"/>
  <c r="H60" i="40"/>
  <c r="H59" i="40"/>
  <c r="H58" i="40"/>
  <c r="H57" i="40"/>
  <c r="H56" i="40"/>
  <c r="H55" i="40"/>
  <c r="H54" i="40"/>
  <c r="H53" i="40"/>
  <c r="H52" i="40"/>
  <c r="H51" i="40"/>
  <c r="H50" i="40"/>
  <c r="H49" i="40"/>
  <c r="H48" i="40"/>
  <c r="H47" i="40"/>
  <c r="H46" i="40"/>
  <c r="H45" i="40"/>
  <c r="H44" i="40"/>
  <c r="H43" i="40"/>
  <c r="H42" i="40"/>
  <c r="H41" i="40"/>
  <c r="H40" i="40"/>
  <c r="H39" i="40"/>
  <c r="H38" i="40"/>
  <c r="H37" i="40"/>
  <c r="H36" i="40"/>
  <c r="H35" i="40"/>
  <c r="H34" i="40"/>
  <c r="H33" i="40"/>
  <c r="H32" i="40"/>
  <c r="H31" i="40"/>
  <c r="H30" i="40"/>
  <c r="H29" i="40"/>
  <c r="H28" i="40"/>
  <c r="H27" i="40"/>
  <c r="H26" i="40"/>
  <c r="H25" i="40"/>
  <c r="H24" i="40"/>
  <c r="H23" i="40"/>
  <c r="H22" i="40"/>
  <c r="H21" i="40"/>
  <c r="H20" i="40"/>
  <c r="H19" i="40"/>
  <c r="H18" i="40"/>
  <c r="H17" i="40"/>
  <c r="H16" i="40"/>
  <c r="H15" i="40"/>
  <c r="H14" i="40"/>
  <c r="H13" i="40"/>
  <c r="H12" i="40"/>
  <c r="H11" i="40"/>
  <c r="H10" i="40"/>
  <c r="H9" i="40"/>
  <c r="H8" i="40"/>
  <c r="H7" i="40"/>
  <c r="H6" i="40"/>
  <c r="H5" i="40"/>
  <c r="H4" i="40"/>
  <c r="H3" i="40"/>
  <c r="H2" i="40"/>
  <c r="H181" i="38"/>
  <c r="H180" i="38"/>
  <c r="H179" i="38"/>
  <c r="H178" i="38"/>
  <c r="H177" i="38"/>
  <c r="H176" i="38"/>
  <c r="H175" i="38"/>
  <c r="H174" i="38"/>
  <c r="H173" i="38"/>
  <c r="H172" i="38"/>
  <c r="H171" i="38"/>
  <c r="H170" i="38"/>
  <c r="H169" i="38"/>
  <c r="H168" i="38"/>
  <c r="H167" i="38"/>
  <c r="H166" i="38"/>
  <c r="H165" i="38"/>
  <c r="H164" i="38"/>
  <c r="H163" i="38"/>
  <c r="H162" i="38"/>
  <c r="H161" i="38"/>
  <c r="H160" i="38"/>
  <c r="H159" i="38"/>
  <c r="H158" i="38"/>
  <c r="H157" i="38"/>
  <c r="H156" i="38"/>
  <c r="H155" i="38"/>
  <c r="H154" i="38"/>
  <c r="H153" i="38"/>
  <c r="H152" i="38"/>
  <c r="H151" i="38"/>
  <c r="H150" i="38"/>
  <c r="H149" i="38"/>
  <c r="H148" i="38"/>
  <c r="H147" i="38"/>
  <c r="H146" i="38"/>
  <c r="H145" i="38"/>
  <c r="H144" i="38"/>
  <c r="H143" i="38"/>
  <c r="H142" i="38"/>
  <c r="H141" i="38"/>
  <c r="H140" i="38"/>
  <c r="H139" i="38"/>
  <c r="H138" i="38"/>
  <c r="H137" i="38"/>
  <c r="H136" i="38"/>
  <c r="H135" i="38"/>
  <c r="H134" i="38"/>
  <c r="H133" i="38"/>
  <c r="H132" i="38"/>
  <c r="H131" i="38"/>
  <c r="H130" i="38"/>
  <c r="H129" i="38"/>
  <c r="H128" i="38"/>
  <c r="H127" i="38"/>
  <c r="H126" i="38"/>
  <c r="H125" i="38"/>
  <c r="H124" i="38"/>
  <c r="H123" i="38"/>
  <c r="H122" i="38"/>
  <c r="H121" i="38"/>
  <c r="H120" i="38"/>
  <c r="H119" i="38"/>
  <c r="H118" i="38"/>
  <c r="H117" i="38"/>
  <c r="H116" i="38"/>
  <c r="H115" i="38"/>
  <c r="H114" i="38"/>
  <c r="H113" i="38"/>
  <c r="H112" i="38"/>
  <c r="H111" i="38"/>
  <c r="H110" i="38"/>
  <c r="H109" i="38"/>
  <c r="H108" i="38"/>
  <c r="H107" i="38"/>
  <c r="H106" i="38"/>
  <c r="H105" i="38"/>
  <c r="H104" i="38"/>
  <c r="H103" i="38"/>
  <c r="H102" i="38"/>
  <c r="H101" i="38"/>
  <c r="H100" i="38"/>
  <c r="H99" i="38"/>
  <c r="H98" i="38"/>
  <c r="H97" i="38"/>
  <c r="H96" i="38"/>
  <c r="H95" i="38"/>
  <c r="H94" i="38"/>
  <c r="H93" i="38"/>
  <c r="H92" i="38"/>
  <c r="H91" i="38"/>
  <c r="H90" i="38"/>
  <c r="H89" i="38"/>
  <c r="H88" i="38"/>
  <c r="H87" i="38"/>
  <c r="H86" i="38"/>
  <c r="H85" i="38"/>
  <c r="H84" i="38"/>
  <c r="H83" i="38"/>
  <c r="H82" i="38"/>
  <c r="H81" i="38"/>
  <c r="H80" i="38"/>
  <c r="H79" i="38"/>
  <c r="H78" i="38"/>
  <c r="H77" i="38"/>
  <c r="H76" i="38"/>
  <c r="H75" i="38"/>
  <c r="H74" i="38"/>
  <c r="H73" i="38"/>
  <c r="H72" i="38"/>
  <c r="H71" i="38"/>
  <c r="H70" i="38"/>
  <c r="H69" i="38"/>
  <c r="H68" i="38"/>
  <c r="H67" i="38"/>
  <c r="H66" i="38"/>
  <c r="H65" i="38"/>
  <c r="H64" i="38"/>
  <c r="H63" i="38"/>
  <c r="H62" i="38"/>
  <c r="H61" i="38"/>
  <c r="H60" i="38"/>
  <c r="H59" i="38"/>
  <c r="H58" i="38"/>
  <c r="H57" i="38"/>
  <c r="H56" i="38"/>
  <c r="H55" i="38"/>
  <c r="H54" i="38"/>
  <c r="H53" i="38"/>
  <c r="H52" i="38"/>
  <c r="H51" i="38"/>
  <c r="H50" i="38"/>
  <c r="H49" i="38"/>
  <c r="H48" i="38"/>
  <c r="H47" i="38"/>
  <c r="H46" i="38"/>
  <c r="H45" i="38"/>
  <c r="H44" i="38"/>
  <c r="H43" i="38"/>
  <c r="H42" i="38"/>
  <c r="H41" i="38"/>
  <c r="H40" i="38"/>
  <c r="H39" i="38"/>
  <c r="H38" i="38"/>
  <c r="H37" i="38"/>
  <c r="H36" i="38"/>
  <c r="H35" i="38"/>
  <c r="H34" i="38"/>
  <c r="H33" i="38"/>
  <c r="H32" i="38"/>
  <c r="H31" i="38"/>
  <c r="H30" i="38"/>
  <c r="H29" i="38"/>
  <c r="H28" i="38"/>
  <c r="H27" i="38"/>
  <c r="H26" i="38"/>
  <c r="H25" i="38"/>
  <c r="H24" i="38"/>
  <c r="H23" i="38"/>
  <c r="H22" i="38"/>
  <c r="H21" i="38"/>
  <c r="H20" i="38"/>
  <c r="H19" i="38"/>
  <c r="H18" i="38"/>
  <c r="H17" i="38"/>
  <c r="H16" i="38"/>
  <c r="H15" i="38"/>
  <c r="H14" i="38"/>
  <c r="H13" i="38"/>
  <c r="H12" i="38"/>
  <c r="H11" i="38"/>
  <c r="H10" i="38"/>
  <c r="H9" i="38"/>
  <c r="H8" i="38"/>
  <c r="H7" i="38"/>
  <c r="H6" i="38"/>
  <c r="H5" i="38"/>
  <c r="H4" i="38"/>
  <c r="H3" i="38"/>
  <c r="H2" i="38"/>
  <c r="I61" i="35" l="1"/>
  <c r="H61" i="35"/>
  <c r="I60" i="35"/>
  <c r="H60" i="35"/>
  <c r="I59" i="35"/>
  <c r="H59" i="35"/>
  <c r="I58" i="35"/>
  <c r="H58" i="35"/>
  <c r="I57" i="35"/>
  <c r="H57" i="35"/>
  <c r="I56" i="35"/>
  <c r="H56" i="35"/>
  <c r="I55" i="35"/>
  <c r="H55" i="35"/>
  <c r="I54" i="35"/>
  <c r="H54" i="35"/>
  <c r="I53" i="35"/>
  <c r="H53" i="35"/>
  <c r="I52" i="35"/>
  <c r="H52" i="35"/>
  <c r="I51" i="35"/>
  <c r="H51" i="35"/>
  <c r="I50" i="35"/>
  <c r="H50" i="35"/>
  <c r="I49" i="35"/>
  <c r="H49" i="35"/>
  <c r="I48" i="35"/>
  <c r="H48" i="35"/>
  <c r="I47" i="35"/>
  <c r="H47" i="35"/>
  <c r="I46" i="35"/>
  <c r="H46" i="35"/>
  <c r="I45" i="35"/>
  <c r="H45" i="35"/>
  <c r="I44" i="35"/>
  <c r="H44" i="35"/>
  <c r="I43" i="35"/>
  <c r="H43" i="35"/>
  <c r="I42" i="35"/>
  <c r="H42" i="35"/>
  <c r="I41" i="35"/>
  <c r="H41" i="35"/>
  <c r="I40" i="35"/>
  <c r="H40" i="35"/>
  <c r="I39" i="35"/>
  <c r="H39" i="35"/>
  <c r="I38" i="35"/>
  <c r="H38" i="35"/>
  <c r="I37" i="35"/>
  <c r="H37" i="35"/>
  <c r="I36" i="35"/>
  <c r="H36" i="35"/>
  <c r="I35" i="35"/>
  <c r="H35" i="35"/>
  <c r="I34" i="35"/>
  <c r="H34" i="35"/>
  <c r="I33" i="35"/>
  <c r="H33" i="35"/>
  <c r="I32" i="35"/>
  <c r="H32" i="35"/>
  <c r="I31" i="35"/>
  <c r="H31" i="35"/>
  <c r="I30" i="35"/>
  <c r="H30" i="35"/>
  <c r="I29" i="35"/>
  <c r="H29" i="35"/>
  <c r="I28" i="35"/>
  <c r="H28" i="35"/>
  <c r="I27" i="35"/>
  <c r="H27" i="35"/>
  <c r="I26" i="35"/>
  <c r="H26" i="35"/>
  <c r="I25" i="35"/>
  <c r="H25" i="35"/>
  <c r="I24" i="35"/>
  <c r="H24" i="35"/>
  <c r="I23" i="35"/>
  <c r="H23" i="35"/>
  <c r="I22" i="35"/>
  <c r="H22" i="35"/>
  <c r="I21" i="35"/>
  <c r="H21" i="35"/>
  <c r="I20" i="35"/>
  <c r="H20" i="35"/>
  <c r="I19" i="35"/>
  <c r="H19" i="35"/>
  <c r="I18" i="35"/>
  <c r="H18" i="35"/>
  <c r="I17" i="35"/>
  <c r="H17" i="35"/>
  <c r="K8" i="5" l="1"/>
  <c r="K20" i="13" l="1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3" i="13"/>
  <c r="J32" i="13"/>
  <c r="J33" i="13"/>
  <c r="J34" i="13"/>
  <c r="J35" i="13"/>
  <c r="J36" i="13"/>
  <c r="J37" i="13"/>
  <c r="J38" i="13"/>
  <c r="J39" i="13"/>
  <c r="J40" i="13"/>
  <c r="J41" i="13"/>
  <c r="J42" i="13"/>
  <c r="J4" i="13"/>
  <c r="J5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3" i="13"/>
  <c r="M23" i="5" l="1"/>
  <c r="L23" i="5"/>
  <c r="K23" i="5"/>
  <c r="M22" i="5"/>
  <c r="L22" i="5"/>
  <c r="K22" i="5"/>
  <c r="M21" i="5"/>
  <c r="L21" i="5"/>
  <c r="K21" i="5"/>
  <c r="M20" i="5"/>
  <c r="L20" i="5"/>
  <c r="K20" i="5"/>
  <c r="M19" i="5"/>
  <c r="L19" i="5"/>
  <c r="K19" i="5"/>
  <c r="M18" i="5"/>
  <c r="L18" i="5"/>
  <c r="K18" i="5"/>
  <c r="M17" i="5"/>
  <c r="L17" i="5"/>
  <c r="K17" i="5"/>
  <c r="M16" i="5"/>
  <c r="L16" i="5"/>
  <c r="K16" i="5"/>
  <c r="M15" i="5"/>
  <c r="L15" i="5"/>
  <c r="K15" i="5"/>
  <c r="M14" i="5"/>
  <c r="L14" i="5"/>
  <c r="K14" i="5"/>
  <c r="M13" i="5"/>
  <c r="L13" i="5"/>
  <c r="K13" i="5"/>
  <c r="M12" i="5"/>
  <c r="L12" i="5"/>
  <c r="K12" i="5"/>
  <c r="M11" i="5"/>
  <c r="L11" i="5"/>
  <c r="K11" i="5"/>
  <c r="M10" i="5"/>
  <c r="L10" i="5"/>
  <c r="K10" i="5"/>
  <c r="M9" i="5"/>
  <c r="L9" i="5"/>
  <c r="K9" i="5"/>
  <c r="M8" i="5"/>
  <c r="L8" i="5"/>
  <c r="M7" i="5"/>
  <c r="L7" i="5"/>
  <c r="K7" i="5"/>
  <c r="M6" i="5"/>
  <c r="L6" i="5"/>
  <c r="K6" i="5"/>
  <c r="M5" i="5"/>
  <c r="L5" i="5"/>
  <c r="K5" i="5"/>
  <c r="M4" i="5"/>
  <c r="L4" i="5"/>
  <c r="K4" i="5"/>
  <c r="N23" i="6" l="1"/>
  <c r="M23" i="6"/>
  <c r="N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3" i="6"/>
  <c r="M22" i="6"/>
  <c r="M10" i="6"/>
  <c r="M11" i="6"/>
  <c r="M12" i="6"/>
  <c r="M13" i="6"/>
  <c r="M14" i="6"/>
  <c r="M15" i="6"/>
  <c r="M16" i="6"/>
  <c r="M17" i="6"/>
  <c r="M18" i="6"/>
  <c r="M19" i="6"/>
  <c r="M20" i="6"/>
  <c r="M21" i="6"/>
  <c r="M6" i="6"/>
  <c r="M7" i="6"/>
  <c r="M8" i="6"/>
  <c r="M9" i="6"/>
  <c r="M4" i="6"/>
  <c r="M5" i="6"/>
  <c r="M3" i="6"/>
  <c r="F67" i="6"/>
  <c r="F91" i="6"/>
  <c r="F85" i="6"/>
  <c r="F79" i="6"/>
  <c r="F73" i="6"/>
  <c r="AA7" i="1" l="1"/>
  <c r="AA11" i="1"/>
  <c r="AA21" i="1"/>
  <c r="AA10" i="1"/>
  <c r="AA28" i="1"/>
  <c r="AA33" i="1"/>
  <c r="AA17" i="1"/>
  <c r="AA20" i="1"/>
  <c r="AA22" i="1"/>
  <c r="AA5" i="1"/>
  <c r="AA38" i="1"/>
  <c r="AA32" i="1"/>
  <c r="AA15" i="1"/>
  <c r="AA37" i="1"/>
  <c r="AA13" i="1"/>
  <c r="AA4" i="1"/>
  <c r="AA35" i="1"/>
  <c r="AA24" i="1"/>
  <c r="AA23" i="1"/>
  <c r="AA18" i="1"/>
  <c r="AA26" i="1"/>
  <c r="AA36" i="1"/>
  <c r="AA19" i="1"/>
  <c r="AA39" i="1"/>
  <c r="AA30" i="1"/>
  <c r="AA8" i="1"/>
  <c r="AA16" i="1"/>
  <c r="AA9" i="1"/>
  <c r="AA27" i="1"/>
  <c r="AA14" i="1"/>
  <c r="AA25" i="1"/>
  <c r="AA31" i="1"/>
  <c r="AA29" i="1"/>
  <c r="AA6" i="1"/>
  <c r="AA12" i="1"/>
  <c r="Z7" i="1"/>
  <c r="Z11" i="1"/>
  <c r="Z21" i="1"/>
  <c r="Z10" i="1"/>
  <c r="Z28" i="1"/>
  <c r="Z33" i="1"/>
  <c r="Z17" i="1"/>
  <c r="Z20" i="1"/>
  <c r="Z22" i="1"/>
  <c r="Z5" i="1"/>
  <c r="Z38" i="1"/>
  <c r="Z32" i="1"/>
  <c r="Z15" i="1"/>
  <c r="Z37" i="1"/>
  <c r="Z13" i="1"/>
  <c r="Z4" i="1"/>
  <c r="Z35" i="1"/>
  <c r="Z24" i="1"/>
  <c r="Z23" i="1"/>
  <c r="Z18" i="1"/>
  <c r="Z26" i="1"/>
  <c r="Z36" i="1"/>
  <c r="Z19" i="1"/>
  <c r="Z39" i="1"/>
  <c r="Z30" i="1"/>
  <c r="Z8" i="1"/>
  <c r="Z16" i="1"/>
  <c r="Z9" i="1"/>
  <c r="Z27" i="1"/>
  <c r="Z14" i="1"/>
  <c r="Z25" i="1"/>
  <c r="Z31" i="1"/>
  <c r="Z29" i="1"/>
  <c r="Z6" i="1"/>
  <c r="Z12" i="1"/>
  <c r="AA34" i="1"/>
  <c r="Z34" i="1"/>
  <c r="Y7" i="1" l="1"/>
  <c r="Y21" i="1"/>
  <c r="Y11" i="1"/>
  <c r="Y10" i="1"/>
  <c r="Y28" i="1"/>
  <c r="Y33" i="1"/>
  <c r="Y17" i="1"/>
  <c r="Y22" i="1"/>
  <c r="Y20" i="1"/>
  <c r="Y15" i="1"/>
  <c r="Y5" i="1"/>
  <c r="Y38" i="1"/>
  <c r="Y13" i="1"/>
  <c r="Y37" i="1"/>
  <c r="Y35" i="1"/>
  <c r="Y4" i="1"/>
  <c r="Y32" i="1"/>
  <c r="Y24" i="1"/>
  <c r="Y23" i="1"/>
  <c r="Y36" i="1"/>
  <c r="Y18" i="1"/>
  <c r="Y26" i="1"/>
  <c r="Y19" i="1"/>
  <c r="Y39" i="1"/>
  <c r="Y16" i="1"/>
  <c r="Y9" i="1"/>
  <c r="Y8" i="1"/>
  <c r="Y30" i="1"/>
  <c r="Y27" i="1"/>
  <c r="Y25" i="1"/>
  <c r="Y14" i="1"/>
  <c r="Y29" i="1"/>
  <c r="Y31" i="1"/>
  <c r="Y6" i="1"/>
  <c r="Y12" i="1"/>
  <c r="Y34" i="1"/>
  <c r="X7" i="1"/>
  <c r="X21" i="1"/>
  <c r="X11" i="1"/>
  <c r="X10" i="1"/>
  <c r="X33" i="1"/>
  <c r="X17" i="1"/>
  <c r="X22" i="1"/>
  <c r="X28" i="1"/>
  <c r="X20" i="1"/>
  <c r="X15" i="1"/>
  <c r="X5" i="1"/>
  <c r="X13" i="1"/>
  <c r="X35" i="1"/>
  <c r="X38" i="1"/>
  <c r="X37" i="1"/>
  <c r="X4" i="1"/>
  <c r="X32" i="1"/>
  <c r="X24" i="1"/>
  <c r="X23" i="1"/>
  <c r="X36" i="1"/>
  <c r="X26" i="1"/>
  <c r="X18" i="1"/>
  <c r="X19" i="1"/>
  <c r="X8" i="1"/>
  <c r="X30" i="1"/>
  <c r="X16" i="1"/>
  <c r="X25" i="1"/>
  <c r="X39" i="1"/>
  <c r="X27" i="1"/>
  <c r="X14" i="1"/>
  <c r="X29" i="1"/>
  <c r="X12" i="1"/>
  <c r="X31" i="1"/>
  <c r="X6" i="1"/>
  <c r="X9" i="1"/>
  <c r="X34" i="1"/>
  <c r="W5" i="1" l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" i="1"/>
</calcChain>
</file>

<file path=xl/sharedStrings.xml><?xml version="1.0" encoding="utf-8"?>
<sst xmlns="http://schemas.openxmlformats.org/spreadsheetml/2006/main" count="2428" uniqueCount="150">
  <si>
    <t>hodnota exportu první země do druhé země</t>
  </si>
  <si>
    <t>hodnota celkových exportů první země do celého světa</t>
  </si>
  <si>
    <t>hodnota světových exportů do druhé země</t>
  </si>
  <si>
    <t>celková hodnota světových exportů</t>
  </si>
  <si>
    <t>země</t>
  </si>
  <si>
    <t>Německo</t>
  </si>
  <si>
    <t>Čína</t>
  </si>
  <si>
    <t>Brazílie</t>
  </si>
  <si>
    <t>Indie</t>
  </si>
  <si>
    <t>Slovensko</t>
  </si>
  <si>
    <t>Mexiko</t>
  </si>
  <si>
    <t>Turecko</t>
  </si>
  <si>
    <t>Ukrajina</t>
  </si>
  <si>
    <t>TII</t>
  </si>
  <si>
    <t>RCA</t>
  </si>
  <si>
    <t>Rok</t>
  </si>
  <si>
    <t>Belgie</t>
  </si>
  <si>
    <t>Bulharsko</t>
  </si>
  <si>
    <t>Dánsko</t>
  </si>
  <si>
    <t>Finsko</t>
  </si>
  <si>
    <t>Francie</t>
  </si>
  <si>
    <t>Hongkong</t>
  </si>
  <si>
    <t>Chorvatsko</t>
  </si>
  <si>
    <t>Irsko</t>
  </si>
  <si>
    <t>Itálie</t>
  </si>
  <si>
    <t>Izrael</t>
  </si>
  <si>
    <t>Japonsko</t>
  </si>
  <si>
    <t>Jihoafrická republika</t>
  </si>
  <si>
    <t>Maďarsko</t>
  </si>
  <si>
    <t>Nizozemsko</t>
  </si>
  <si>
    <t>Norsko</t>
  </si>
  <si>
    <t>Polsko</t>
  </si>
  <si>
    <t>Portugalsko</t>
  </si>
  <si>
    <t>Rakousko</t>
  </si>
  <si>
    <t>Rumunsko</t>
  </si>
  <si>
    <t>Ruská federace</t>
  </si>
  <si>
    <t>Řecko</t>
  </si>
  <si>
    <t>Slovinsko</t>
  </si>
  <si>
    <t>Spojené arabské emiráty</t>
  </si>
  <si>
    <t>Spojené království</t>
  </si>
  <si>
    <t>Spojené státy</t>
  </si>
  <si>
    <t>Španělsko</t>
  </si>
  <si>
    <t>Švédsko</t>
  </si>
  <si>
    <t>Švýcarsko</t>
  </si>
  <si>
    <t>Období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</si>
  <si>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</si>
  <si>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</si>
  <si>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</si>
  <si>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</si>
  <si>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</si>
  <si>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</si>
  <si>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</si>
  <si>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</si>
  <si>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</si>
  <si>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</si>
  <si>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</si>
  <si>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</si>
  <si>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</si>
  <si>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</si>
  <si>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</si>
  <si>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Import/HDP</t>
  </si>
  <si>
    <t>Export/HDP</t>
  </si>
  <si>
    <t>Název země</t>
  </si>
  <si>
    <t>Nespecifikováno</t>
  </si>
  <si>
    <t>Evropa</t>
  </si>
  <si>
    <t>Afrika</t>
  </si>
  <si>
    <t>Amerika</t>
  </si>
  <si>
    <t>Asie</t>
  </si>
  <si>
    <t>Oceánie a Polární oblasti</t>
  </si>
  <si>
    <t>Stat. hodnota vývoz CZK(tis.)</t>
  </si>
  <si>
    <t>Stat. hodnota dovoz CZK(tis.)</t>
  </si>
  <si>
    <t>Popisky řádků</t>
  </si>
  <si>
    <t>Celkový součet</t>
  </si>
  <si>
    <t>Popisky sloupců</t>
  </si>
  <si>
    <t>Kód zboží</t>
  </si>
  <si>
    <t>Název zboží</t>
  </si>
  <si>
    <t>0</t>
  </si>
  <si>
    <t>Potraviny a živá zvířata</t>
  </si>
  <si>
    <t>1</t>
  </si>
  <si>
    <t>Nápoje a tabák</t>
  </si>
  <si>
    <t>2</t>
  </si>
  <si>
    <t>Suroviny nepoživatelné, s výjimkou paliv</t>
  </si>
  <si>
    <t>3</t>
  </si>
  <si>
    <t>Minerální paliva, maziva a příbuzné materiály</t>
  </si>
  <si>
    <t>5</t>
  </si>
  <si>
    <t>Chemikálie a příbuzné výrobky, j.n.</t>
  </si>
  <si>
    <t>6</t>
  </si>
  <si>
    <t>Tržní výrobky tříděné hlavně podle materiálu</t>
  </si>
  <si>
    <t>7</t>
  </si>
  <si>
    <t>Stroje a dopravní prostředky</t>
  </si>
  <si>
    <t>8</t>
  </si>
  <si>
    <t>Průmyslové spotřební zboží</t>
  </si>
  <si>
    <t>celkové vývozy</t>
  </si>
  <si>
    <t>celkové dovozy</t>
  </si>
  <si>
    <t>Dovoz %</t>
  </si>
  <si>
    <t>Vývoz %</t>
  </si>
  <si>
    <t>Teritoriílní otevřenost vývozu</t>
  </si>
  <si>
    <t>Teritoriílní otevřenost dovozu</t>
  </si>
  <si>
    <t> Obrat </t>
  </si>
  <si>
    <t> Vývoz </t>
  </si>
  <si>
    <t> Dovoz </t>
  </si>
  <si>
    <t> Bilance </t>
  </si>
  <si>
    <t>Změna proti předchozímu roku v %</t>
  </si>
  <si>
    <t>Krytí dovozu vývozem v %</t>
  </si>
  <si>
    <t>v mld. Kč</t>
  </si>
  <si>
    <t>vývoz </t>
  </si>
  <si>
    <t>dovoz </t>
  </si>
  <si>
    <t>Obrat/HDP</t>
  </si>
  <si>
    <t>Data: ČSÚ</t>
  </si>
  <si>
    <t>Data: http://wits.worldbank.org/</t>
  </si>
  <si>
    <t>Data:ČSÚ</t>
  </si>
  <si>
    <t>Obrat</t>
  </si>
  <si>
    <t>Součet z Vývoz %</t>
  </si>
  <si>
    <t>Součet z Dovoz %</t>
  </si>
  <si>
    <t>Celkem Součet z Vývoz %</t>
  </si>
  <si>
    <t>Celkem Součet z Dovoz %</t>
  </si>
  <si>
    <t>Součet z Teritoriílní otevřenost dovozu</t>
  </si>
  <si>
    <t>Součet z Teritoriílní otevřenost vývozu</t>
  </si>
  <si>
    <t>Celkem Součet z Teritoriílní otevřenost dovozu</t>
  </si>
  <si>
    <t>Celkem Součet z Teritoriílní otevřenost vývozu</t>
  </si>
  <si>
    <t>Vývoz</t>
  </si>
  <si>
    <t>Dovoz</t>
  </si>
  <si>
    <t>Váha vývozu</t>
  </si>
  <si>
    <t>Váha dovozu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</si>
  <si>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</si>
  <si>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</si>
  <si>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</si>
  <si>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</si>
  <si>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</si>
  <si>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</si>
  <si>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</si>
  <si>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</si>
  <si>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</si>
  <si>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Součet z Váha dovozu</t>
  </si>
  <si>
    <t>Součet z Váha vývozu</t>
  </si>
  <si>
    <t>Celkem Součet z Váha dovozu</t>
  </si>
  <si>
    <t>Celkem Součet z Váha vývozu</t>
  </si>
  <si>
    <t>Kód země</t>
  </si>
  <si>
    <t>Stat. hodnota CZK(tis.)</t>
  </si>
  <si>
    <t>%</t>
  </si>
  <si>
    <t>Stroje a zařízení k výrobě energie</t>
  </si>
  <si>
    <t>Strojní zařízení pro určitá odvětví průmyslu</t>
  </si>
  <si>
    <t>Kovozpracující stroje</t>
  </si>
  <si>
    <t>Stroje a zařízení všeobecně užívané v průmyslu, j.n.</t>
  </si>
  <si>
    <t>Kancelářské stroje a zařízení k automat. zpracování dat</t>
  </si>
  <si>
    <t>Zařízení pro telekomunikace a pro záznam a reprodukci zvuku</t>
  </si>
  <si>
    <t>Elektrická zařízení, přístroje a spotřebiče, j.n.</t>
  </si>
  <si>
    <t>Silniční vozidla</t>
  </si>
  <si>
    <t>Ostatní dopravní a přepravní prostředky</t>
  </si>
  <si>
    <t>Součet z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</si>
</sst>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,###,###,###,##0"/>
    <numFmt numFmtId="165" formatCode="#,##0.0_ ;\-#,##0.0\ 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mbria"/>
      <family val="1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6AB1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/>
    <xf numFmtId="49" fontId="4" fillId="3" borderId="1" xfId="0" applyNumberFormat="1" applyFont="1" applyFill="1" applyBorder="1" applyAlignment="1">
      <alignment horizontal="right"/>
    </xf>
    <xf numFmtId="49" fontId="5" fillId="4" borderId="1" xfId="0" applyNumberFormat="1" applyFont="1" applyFill="1" applyBorder="1" applyAlignment="1">
      <alignment horizontal="right"/>
    </xf>
    <xf numFmtId="0" fontId="4" fillId="3" borderId="1" xfId="0" applyFont="1" applyFill="1" applyBorder="1"/>
    <xf numFmtId="164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3" fontId="6" fillId="4" borderId="1" xfId="0" applyNumberFormat="1" applyFont="1" applyFill="1" applyBorder="1" applyAlignment="1">
      <alignment horizontal="right"/>
    </xf>
    <xf numFmtId="164" fontId="0" fillId="0" borderId="0" xfId="0" applyNumberFormat="1"/>
    <xf numFmtId="0" fontId="4" fillId="3" borderId="2" xfId="0" applyFont="1" applyFill="1" applyBorder="1"/>
    <xf numFmtId="9" fontId="6" fillId="4" borderId="1" xfId="1" applyFont="1" applyFill="1" applyBorder="1" applyAlignment="1">
      <alignment horizontal="right"/>
    </xf>
    <xf numFmtId="9" fontId="0" fillId="0" borderId="0" xfId="0" applyNumberFormat="1"/>
    <xf numFmtId="9" fontId="0" fillId="0" borderId="0" xfId="0" applyNumberFormat="1" applyAlignment="1">
      <alignment horizontal="left"/>
    </xf>
    <xf numFmtId="9" fontId="0" fillId="0" borderId="0" xfId="0" applyNumberFormat="1" applyAlignment="1">
      <alignment horizontal="left" inden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top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8" fillId="0" borderId="18" xfId="0" applyFont="1" applyBorder="1" applyAlignment="1">
      <alignment horizontal="center"/>
    </xf>
    <xf numFmtId="165" fontId="8" fillId="0" borderId="19" xfId="0" applyNumberFormat="1" applyFont="1" applyBorder="1" applyAlignment="1">
      <alignment horizontal="right"/>
    </xf>
    <xf numFmtId="165" fontId="8" fillId="0" borderId="20" xfId="0" applyNumberFormat="1" applyFont="1" applyBorder="1" applyAlignment="1">
      <alignment horizontal="right"/>
    </xf>
    <xf numFmtId="3" fontId="0" fillId="0" borderId="8" xfId="0" applyNumberFormat="1" applyBorder="1"/>
    <xf numFmtId="9" fontId="0" fillId="0" borderId="21" xfId="1" applyFont="1" applyBorder="1"/>
    <xf numFmtId="9" fontId="0" fillId="0" borderId="0" xfId="1" applyFont="1" applyBorder="1"/>
    <xf numFmtId="9" fontId="0" fillId="0" borderId="14" xfId="1" applyFont="1" applyBorder="1"/>
    <xf numFmtId="0" fontId="8" fillId="0" borderId="22" xfId="0" applyFont="1" applyBorder="1" applyAlignment="1">
      <alignment horizontal="center"/>
    </xf>
    <xf numFmtId="165" fontId="8" fillId="0" borderId="23" xfId="0" applyNumberFormat="1" applyFont="1" applyBorder="1" applyAlignment="1">
      <alignment horizontal="right"/>
    </xf>
    <xf numFmtId="165" fontId="8" fillId="0" borderId="24" xfId="0" applyNumberFormat="1" applyFont="1" applyBorder="1" applyAlignment="1">
      <alignment horizontal="right"/>
    </xf>
    <xf numFmtId="3" fontId="0" fillId="0" borderId="14" xfId="0" applyNumberFormat="1" applyBorder="1"/>
    <xf numFmtId="0" fontId="8" fillId="0" borderId="25" xfId="0" applyFont="1" applyBorder="1" applyAlignment="1">
      <alignment horizontal="center"/>
    </xf>
    <xf numFmtId="165" fontId="8" fillId="0" borderId="26" xfId="0" applyNumberFormat="1" applyFont="1" applyBorder="1" applyAlignment="1">
      <alignment horizontal="right"/>
    </xf>
    <xf numFmtId="165" fontId="8" fillId="0" borderId="27" xfId="0" applyNumberFormat="1" applyFont="1" applyBorder="1" applyAlignment="1">
      <alignment horizontal="right"/>
    </xf>
    <xf numFmtId="3" fontId="0" fillId="0" borderId="17" xfId="0" applyNumberFormat="1" applyBorder="1"/>
    <xf numFmtId="9" fontId="0" fillId="0" borderId="15" xfId="1" applyFont="1" applyBorder="1"/>
    <xf numFmtId="9" fontId="0" fillId="0" borderId="16" xfId="1" applyFont="1" applyBorder="1"/>
    <xf numFmtId="9" fontId="0" fillId="0" borderId="17" xfId="1" applyFont="1" applyBorder="1"/>
    <xf numFmtId="0" fontId="2" fillId="2" borderId="21" xfId="0" applyFont="1" applyFill="1" applyBorder="1" applyAlignment="1">
      <alignment horizontal="left"/>
    </xf>
    <xf numFmtId="0" fontId="0" fillId="0" borderId="0" xfId="0" applyBorder="1"/>
    <xf numFmtId="0" fontId="0" fillId="0" borderId="14" xfId="0" applyNumberFormat="1" applyBorder="1"/>
    <xf numFmtId="0" fontId="2" fillId="2" borderId="15" xfId="0" applyFont="1" applyFill="1" applyBorder="1" applyAlignment="1">
      <alignment horizontal="left"/>
    </xf>
    <xf numFmtId="0" fontId="0" fillId="0" borderId="17" xfId="0" applyNumberFormat="1" applyBorder="1"/>
    <xf numFmtId="0" fontId="9" fillId="0" borderId="9" xfId="0" applyFont="1" applyBorder="1"/>
    <xf numFmtId="0" fontId="0" fillId="0" borderId="0" xfId="0" applyNumberFormat="1" applyBorder="1"/>
    <xf numFmtId="0" fontId="0" fillId="0" borderId="16" xfId="0" applyNumberFormat="1" applyBorder="1"/>
    <xf numFmtId="0" fontId="0" fillId="0" borderId="28" xfId="0" applyBorder="1" applyAlignment="1"/>
    <xf numFmtId="0" fontId="0" fillId="0" borderId="28" xfId="0" applyBorder="1" applyAlignment="1">
      <alignment horizontal="center"/>
    </xf>
    <xf numFmtId="0" fontId="9" fillId="0" borderId="15" xfId="0" applyFont="1" applyBorder="1"/>
    <xf numFmtId="0" fontId="9" fillId="0" borderId="29" xfId="0" applyFont="1" applyBorder="1"/>
    <xf numFmtId="0" fontId="9" fillId="0" borderId="30" xfId="0" applyFont="1" applyBorder="1"/>
    <xf numFmtId="0" fontId="2" fillId="2" borderId="31" xfId="0" applyFont="1" applyFill="1" applyBorder="1" applyAlignment="1">
      <alignment horizontal="left"/>
    </xf>
    <xf numFmtId="0" fontId="2" fillId="2" borderId="30" xfId="0" applyFont="1" applyFill="1" applyBorder="1" applyAlignment="1">
      <alignment horizontal="left"/>
    </xf>
    <xf numFmtId="0" fontId="0" fillId="0" borderId="21" xfId="0" applyBorder="1"/>
    <xf numFmtId="0" fontId="0" fillId="0" borderId="0" xfId="0" applyNumberFormat="1"/>
    <xf numFmtId="0" fontId="4" fillId="3" borderId="0" xfId="0" applyFont="1" applyFill="1" applyBorder="1"/>
    <xf numFmtId="0" fontId="0" fillId="0" borderId="0" xfId="0" applyAlignment="1">
      <alignment horizontal="left" indent="1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0" fillId="0" borderId="28" xfId="0" applyBorder="1" applyAlignment="1">
      <alignment horizontal="center"/>
    </xf>
    <xf numFmtId="0" fontId="5" fillId="4" borderId="1" xfId="0" applyFont="1" applyFill="1" applyBorder="1"/>
  </cellXfs>
  <cellStyles count="2">
    <cellStyle name="Normální" xfId="0" builtinId="0"/>
    <cellStyle name="Procenta" xfId="1" builtinId="5"/>
  </cellStyles>
  <dxfs count="23"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  <dxf>
      <numFmt numFmtId="13" formatCode="0%"/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pivotCacheDefinition" Target="pivotCache/pivotCacheDefinition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1.xml"/><Relationship Id="rId20" Type="http://schemas.openxmlformats.org/officeDocument/2006/relationships/pivotCacheDefinition" Target="pivotCache/pivotCacheDefinition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pivotCacheDefinition" Target="pivotCache/pivotCacheDefinition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'Trade Intensity Index'!$W$3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'Trade Intensity Index'!$B$4:$B$39</c:f>
              <c:strCache>
                <c:ptCount val="36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arabské emiráty</c:v>
                </c:pt>
                <c:pt idx="29">
                  <c:v>Spojené království</c:v>
                </c:pt>
                <c:pt idx="30">
                  <c:v>Spojené státy</c:v>
                </c:pt>
                <c:pt idx="31">
                  <c:v>Španělsko</c:v>
                </c:pt>
                <c:pt idx="32">
                  <c:v>Švédsko</c:v>
                </c:pt>
                <c:pt idx="33">
                  <c:v>Švýcarsko</c:v>
                </c:pt>
                <c:pt idx="34">
                  <c:v>Turecko</c:v>
                </c:pt>
                <c:pt idx="35">
                  <c:v>Ukrajina</c:v>
                </c:pt>
              </c:strCache>
            </c:strRef>
          </c:cat>
          <c:val>
            <c:numRef>
              <c:f>'Trade Intensity Index'!$W$4:$W$39</c:f>
              <c:numCache>
                <c:formatCode>General</c:formatCode>
                <c:ptCount val="36"/>
                <c:pt idx="0">
                  <c:v>2.0433175426677219</c:v>
                </c:pt>
                <c:pt idx="1">
                  <c:v>0.23952726714680822</c:v>
                </c:pt>
                <c:pt idx="2">
                  <c:v>3.4693866158791455</c:v>
                </c:pt>
                <c:pt idx="3">
                  <c:v>0.10824933913568617</c:v>
                </c:pt>
                <c:pt idx="4">
                  <c:v>2.1359348650027905</c:v>
                </c:pt>
                <c:pt idx="5">
                  <c:v>1.7172404134038379</c:v>
                </c:pt>
                <c:pt idx="6">
                  <c:v>2.0491137677912268</c:v>
                </c:pt>
                <c:pt idx="7">
                  <c:v>6.6865832810796E-2</c:v>
                </c:pt>
                <c:pt idx="8">
                  <c:v>1.7466449723838617</c:v>
                </c:pt>
                <c:pt idx="9">
                  <c:v>0.50700902848598883</c:v>
                </c:pt>
                <c:pt idx="10">
                  <c:v>1.0770713378382866</c:v>
                </c:pt>
                <c:pt idx="11">
                  <c:v>1.8973080957688522</c:v>
                </c:pt>
                <c:pt idx="12">
                  <c:v>1.6573457551545667</c:v>
                </c:pt>
                <c:pt idx="13">
                  <c:v>0.13052363050985413</c:v>
                </c:pt>
                <c:pt idx="14">
                  <c:v>0.54372540608773257</c:v>
                </c:pt>
                <c:pt idx="15">
                  <c:v>2.6874629367294167</c:v>
                </c:pt>
                <c:pt idx="16">
                  <c:v>0.12219759473465742</c:v>
                </c:pt>
                <c:pt idx="17">
                  <c:v>5.5540505066365622</c:v>
                </c:pt>
                <c:pt idx="18">
                  <c:v>2.0178757292091198</c:v>
                </c:pt>
                <c:pt idx="19">
                  <c:v>0.64800857524035838</c:v>
                </c:pt>
                <c:pt idx="20">
                  <c:v>4.0570462032907617</c:v>
                </c:pt>
                <c:pt idx="21">
                  <c:v>1.3504125492504042</c:v>
                </c:pt>
                <c:pt idx="22">
                  <c:v>3.9793038696404301</c:v>
                </c:pt>
                <c:pt idx="23">
                  <c:v>2.9262967284779648</c:v>
                </c:pt>
                <c:pt idx="24">
                  <c:v>1.3401195427522083</c:v>
                </c:pt>
                <c:pt idx="25">
                  <c:v>1.3928963925524949</c:v>
                </c:pt>
                <c:pt idx="26">
                  <c:v>12.289863239321862</c:v>
                </c:pt>
                <c:pt idx="27">
                  <c:v>2.4968003648575894</c:v>
                </c:pt>
                <c:pt idx="28">
                  <c:v>0.30440890116794567</c:v>
                </c:pt>
                <c:pt idx="29">
                  <c:v>2.1370366501682092</c:v>
                </c:pt>
                <c:pt idx="30">
                  <c:v>0.11457055770106808</c:v>
                </c:pt>
                <c:pt idx="31">
                  <c:v>2.0715106257826612</c:v>
                </c:pt>
                <c:pt idx="32">
                  <c:v>2.3727272692114121</c:v>
                </c:pt>
                <c:pt idx="33">
                  <c:v>1.4187403742838078</c:v>
                </c:pt>
                <c:pt idx="34">
                  <c:v>0.6122123691351683</c:v>
                </c:pt>
                <c:pt idx="35">
                  <c:v>1.8865803123390033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'Trade Intensity Index'!$X$3</c:f>
              <c:strCache>
                <c:ptCount val="1"/>
                <c:pt idx="0">
                  <c:v>2011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'Trade Intensity Index'!$B$4:$B$39</c:f>
              <c:strCache>
                <c:ptCount val="36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arabské emiráty</c:v>
                </c:pt>
                <c:pt idx="29">
                  <c:v>Spojené království</c:v>
                </c:pt>
                <c:pt idx="30">
                  <c:v>Spojené státy</c:v>
                </c:pt>
                <c:pt idx="31">
                  <c:v>Španělsko</c:v>
                </c:pt>
                <c:pt idx="32">
                  <c:v>Švédsko</c:v>
                </c:pt>
                <c:pt idx="33">
                  <c:v>Švýcarsko</c:v>
                </c:pt>
                <c:pt idx="34">
                  <c:v>Turecko</c:v>
                </c:pt>
                <c:pt idx="35">
                  <c:v>Ukrajina</c:v>
                </c:pt>
              </c:strCache>
            </c:strRef>
          </c:cat>
          <c:val>
            <c:numRef>
              <c:f>'Trade Intensity Index'!$X$4:$X$39</c:f>
              <c:numCache>
                <c:formatCode>General</c:formatCode>
                <c:ptCount val="36"/>
                <c:pt idx="0">
                  <c:v>1.9893618931820198</c:v>
                </c:pt>
                <c:pt idx="1">
                  <c:v>0.19738848184987778</c:v>
                </c:pt>
                <c:pt idx="2">
                  <c:v>2.8315831393895881</c:v>
                </c:pt>
                <c:pt idx="3">
                  <c:v>0.12272025164015585</c:v>
                </c:pt>
                <c:pt idx="4">
                  <c:v>1.9645581699963759</c:v>
                </c:pt>
                <c:pt idx="5">
                  <c:v>1.5918178475861862</c:v>
                </c:pt>
                <c:pt idx="6">
                  <c:v>1.9813130861965831</c:v>
                </c:pt>
                <c:pt idx="7">
                  <c:v>7.1852610393979541E-2</c:v>
                </c:pt>
                <c:pt idx="8">
                  <c:v>3.039744555161644</c:v>
                </c:pt>
                <c:pt idx="9">
                  <c:v>0.42168940183733172</c:v>
                </c:pt>
                <c:pt idx="10">
                  <c:v>1.4436288389091083</c:v>
                </c:pt>
                <c:pt idx="11">
                  <c:v>1.7986791036487491</c:v>
                </c:pt>
                <c:pt idx="12">
                  <c:v>1.1085574887693321</c:v>
                </c:pt>
                <c:pt idx="13">
                  <c:v>0.10840100493399089</c:v>
                </c:pt>
                <c:pt idx="14">
                  <c:v>0.55187978276802219</c:v>
                </c:pt>
                <c:pt idx="15">
                  <c:v>2.6045443756248385</c:v>
                </c:pt>
                <c:pt idx="16">
                  <c:v>0.12322525423111158</c:v>
                </c:pt>
                <c:pt idx="17">
                  <c:v>5.6823709251632115</c:v>
                </c:pt>
                <c:pt idx="18">
                  <c:v>1.8975425640599646</c:v>
                </c:pt>
                <c:pt idx="19">
                  <c:v>0.62045643259135141</c:v>
                </c:pt>
                <c:pt idx="20">
                  <c:v>4.0074360612654996</c:v>
                </c:pt>
                <c:pt idx="21">
                  <c:v>1.4254659059333954</c:v>
                </c:pt>
                <c:pt idx="22">
                  <c:v>3.891368567049982</c:v>
                </c:pt>
                <c:pt idx="23">
                  <c:v>2.6794629924849018</c:v>
                </c:pt>
                <c:pt idx="24">
                  <c:v>1.3280503279523896</c:v>
                </c:pt>
                <c:pt idx="25">
                  <c:v>1.6173531760754953</c:v>
                </c:pt>
                <c:pt idx="26">
                  <c:v>12.298598848808295</c:v>
                </c:pt>
                <c:pt idx="27">
                  <c:v>2.4965528676111686</c:v>
                </c:pt>
                <c:pt idx="28">
                  <c:v>0.28948047074815964</c:v>
                </c:pt>
                <c:pt idx="29">
                  <c:v>1.9683214912876843</c:v>
                </c:pt>
                <c:pt idx="30">
                  <c:v>0.13270771537401641</c:v>
                </c:pt>
                <c:pt idx="31">
                  <c:v>2.0103692661030585</c:v>
                </c:pt>
                <c:pt idx="32">
                  <c:v>2.2790768575215887</c:v>
                </c:pt>
                <c:pt idx="33">
                  <c:v>1.4222920078525179</c:v>
                </c:pt>
                <c:pt idx="34">
                  <c:v>0.60533352316723843</c:v>
                </c:pt>
                <c:pt idx="35">
                  <c:v>2.0793531260969074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'Trade Intensity Index'!$Y$3</c:f>
              <c:strCache>
                <c:ptCount val="1"/>
                <c:pt idx="0">
                  <c:v>2012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'Trade Intensity Index'!$B$4:$B$39</c:f>
              <c:strCache>
                <c:ptCount val="36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arabské emiráty</c:v>
                </c:pt>
                <c:pt idx="29">
                  <c:v>Spojené království</c:v>
                </c:pt>
                <c:pt idx="30">
                  <c:v>Spojené státy</c:v>
                </c:pt>
                <c:pt idx="31">
                  <c:v>Španělsko</c:v>
                </c:pt>
                <c:pt idx="32">
                  <c:v>Švédsko</c:v>
                </c:pt>
                <c:pt idx="33">
                  <c:v>Švýcarsko</c:v>
                </c:pt>
                <c:pt idx="34">
                  <c:v>Turecko</c:v>
                </c:pt>
                <c:pt idx="35">
                  <c:v>Ukrajina</c:v>
                </c:pt>
              </c:strCache>
            </c:strRef>
          </c:cat>
          <c:val>
            <c:numRef>
              <c:f>'Trade Intensity Index'!$Y$4:$Y$39</c:f>
              <c:numCache>
                <c:formatCode>General</c:formatCode>
                <c:ptCount val="36"/>
                <c:pt idx="0">
                  <c:v>2.0112301844181921</c:v>
                </c:pt>
                <c:pt idx="1">
                  <c:v>0.16302326151951174</c:v>
                </c:pt>
                <c:pt idx="2">
                  <c:v>3.3783484943258921</c:v>
                </c:pt>
                <c:pt idx="3">
                  <c:v>0.1223250397139693</c:v>
                </c:pt>
                <c:pt idx="4">
                  <c:v>1.9517473155603817</c:v>
                </c:pt>
                <c:pt idx="5">
                  <c:v>1.3778035563149309</c:v>
                </c:pt>
                <c:pt idx="6">
                  <c:v>1.9250945056324718</c:v>
                </c:pt>
                <c:pt idx="7">
                  <c:v>6.0527833748839091E-2</c:v>
                </c:pt>
                <c:pt idx="8">
                  <c:v>2.5044392091533441</c:v>
                </c:pt>
                <c:pt idx="9">
                  <c:v>0.3094028943019374</c:v>
                </c:pt>
                <c:pt idx="10">
                  <c:v>1.6540268960882356</c:v>
                </c:pt>
                <c:pt idx="11">
                  <c:v>1.826132729401591</c:v>
                </c:pt>
                <c:pt idx="12">
                  <c:v>1.5454960595196352</c:v>
                </c:pt>
                <c:pt idx="13">
                  <c:v>0.11238005318882353</c:v>
                </c:pt>
                <c:pt idx="14">
                  <c:v>0.4609139070563214</c:v>
                </c:pt>
                <c:pt idx="15">
                  <c:v>3.01680597153528</c:v>
                </c:pt>
                <c:pt idx="16">
                  <c:v>0.15602189824919602</c:v>
                </c:pt>
                <c:pt idx="17">
                  <c:v>5.6903094660332876</c:v>
                </c:pt>
                <c:pt idx="18">
                  <c:v>1.7184743468123913</c:v>
                </c:pt>
                <c:pt idx="19">
                  <c:v>0.63212373162086355</c:v>
                </c:pt>
                <c:pt idx="20">
                  <c:v>3.9748060122558813</c:v>
                </c:pt>
                <c:pt idx="21">
                  <c:v>1.3633266211002573</c:v>
                </c:pt>
                <c:pt idx="22">
                  <c:v>3.9725985398868717</c:v>
                </c:pt>
                <c:pt idx="23">
                  <c:v>3.0917212781341017</c:v>
                </c:pt>
                <c:pt idx="24">
                  <c:v>1.4862143334348108</c:v>
                </c:pt>
                <c:pt idx="25">
                  <c:v>1.1624231842548387</c:v>
                </c:pt>
                <c:pt idx="26">
                  <c:v>12.492598301081291</c:v>
                </c:pt>
                <c:pt idx="27">
                  <c:v>2.0458635494242237</c:v>
                </c:pt>
                <c:pt idx="28">
                  <c:v>0.27175571692074107</c:v>
                </c:pt>
                <c:pt idx="29">
                  <c:v>2.0619388654068072</c:v>
                </c:pt>
                <c:pt idx="30">
                  <c:v>0.14227348381516777</c:v>
                </c:pt>
                <c:pt idx="31">
                  <c:v>2.231026221247137</c:v>
                </c:pt>
                <c:pt idx="32">
                  <c:v>2.2010814305575606</c:v>
                </c:pt>
                <c:pt idx="33">
                  <c:v>1.4271384640649676</c:v>
                </c:pt>
                <c:pt idx="34">
                  <c:v>0.86361609446670651</c:v>
                </c:pt>
                <c:pt idx="35">
                  <c:v>2.7446355050553919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'Trade Intensity Index'!$Z$3</c:f>
              <c:strCache>
                <c:ptCount val="1"/>
                <c:pt idx="0">
                  <c:v>2013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'Trade Intensity Index'!$B$4:$B$39</c:f>
              <c:strCache>
                <c:ptCount val="36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arabské emiráty</c:v>
                </c:pt>
                <c:pt idx="29">
                  <c:v>Spojené království</c:v>
                </c:pt>
                <c:pt idx="30">
                  <c:v>Spojené státy</c:v>
                </c:pt>
                <c:pt idx="31">
                  <c:v>Španělsko</c:v>
                </c:pt>
                <c:pt idx="32">
                  <c:v>Švédsko</c:v>
                </c:pt>
                <c:pt idx="33">
                  <c:v>Švýcarsko</c:v>
                </c:pt>
                <c:pt idx="34">
                  <c:v>Turecko</c:v>
                </c:pt>
                <c:pt idx="35">
                  <c:v>Ukrajina</c:v>
                </c:pt>
              </c:strCache>
            </c:strRef>
          </c:cat>
          <c:val>
            <c:numRef>
              <c:f>'Trade Intensity Index'!$Z$4:$Z$39</c:f>
              <c:numCache>
                <c:formatCode>General</c:formatCode>
                <c:ptCount val="36"/>
                <c:pt idx="0">
                  <c:v>2.3602392704713901</c:v>
                </c:pt>
                <c:pt idx="1">
                  <c:v>0.16169433261650584</c:v>
                </c:pt>
                <c:pt idx="2">
                  <c:v>3.438566488749939</c:v>
                </c:pt>
                <c:pt idx="3">
                  <c:v>0.13895894973985834</c:v>
                </c:pt>
                <c:pt idx="4">
                  <c:v>2.0164357565205941</c:v>
                </c:pt>
                <c:pt idx="5">
                  <c:v>1.6131829931104125</c:v>
                </c:pt>
                <c:pt idx="6">
                  <c:v>2.0194217269615553</c:v>
                </c:pt>
                <c:pt idx="7">
                  <c:v>5.5092255151033255E-2</c:v>
                </c:pt>
                <c:pt idx="8">
                  <c:v>2.8280026409144647</c:v>
                </c:pt>
                <c:pt idx="9">
                  <c:v>0.3122754421322429</c:v>
                </c:pt>
                <c:pt idx="10">
                  <c:v>1.6903767501527713</c:v>
                </c:pt>
                <c:pt idx="11">
                  <c:v>2.0044320608826256</c:v>
                </c:pt>
                <c:pt idx="12">
                  <c:v>1.3651309688464845</c:v>
                </c:pt>
                <c:pt idx="13">
                  <c:v>0.18100205129327571</c:v>
                </c:pt>
                <c:pt idx="14">
                  <c:v>0.53642170373612763</c:v>
                </c:pt>
                <c:pt idx="15">
                  <c:v>3.6713132619476569</c:v>
                </c:pt>
                <c:pt idx="16">
                  <c:v>0.15781070214690779</c:v>
                </c:pt>
                <c:pt idx="17">
                  <c:v>5.9183631916874475</c:v>
                </c:pt>
                <c:pt idx="18">
                  <c:v>1.4561106035281366</c:v>
                </c:pt>
                <c:pt idx="19">
                  <c:v>0.61912752174668373</c:v>
                </c:pt>
                <c:pt idx="20">
                  <c:v>4.0003032827525802</c:v>
                </c:pt>
                <c:pt idx="21">
                  <c:v>1.3156437954062867</c:v>
                </c:pt>
                <c:pt idx="22">
                  <c:v>3.9539637741129439</c:v>
                </c:pt>
                <c:pt idx="23">
                  <c:v>3.6773134891999706</c:v>
                </c:pt>
                <c:pt idx="24">
                  <c:v>1.5874550630654294</c:v>
                </c:pt>
                <c:pt idx="25">
                  <c:v>1.3986853868328832</c:v>
                </c:pt>
                <c:pt idx="26">
                  <c:v>12.696916163646216</c:v>
                </c:pt>
                <c:pt idx="27">
                  <c:v>2.3720466162056577</c:v>
                </c:pt>
                <c:pt idx="28">
                  <c:v>0.29784676226289364</c:v>
                </c:pt>
                <c:pt idx="29">
                  <c:v>2.1631286752605172</c:v>
                </c:pt>
                <c:pt idx="30">
                  <c:v>0.1454379055501292</c:v>
                </c:pt>
                <c:pt idx="31">
                  <c:v>2.4269706434210958</c:v>
                </c:pt>
                <c:pt idx="32">
                  <c:v>2.2267937849128749</c:v>
                </c:pt>
                <c:pt idx="33">
                  <c:v>1.3437453653723044</c:v>
                </c:pt>
                <c:pt idx="34">
                  <c:v>1.1257531091749395</c:v>
                </c:pt>
                <c:pt idx="35">
                  <c:v>2.8052535103559522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'Trade Intensity Index'!$AA$3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'Trade Intensity Index'!$B$4:$B$39</c:f>
              <c:strCache>
                <c:ptCount val="36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arabské emiráty</c:v>
                </c:pt>
                <c:pt idx="29">
                  <c:v>Spojené království</c:v>
                </c:pt>
                <c:pt idx="30">
                  <c:v>Spojené státy</c:v>
                </c:pt>
                <c:pt idx="31">
                  <c:v>Španělsko</c:v>
                </c:pt>
                <c:pt idx="32">
                  <c:v>Švédsko</c:v>
                </c:pt>
                <c:pt idx="33">
                  <c:v>Švýcarsko</c:v>
                </c:pt>
                <c:pt idx="34">
                  <c:v>Turecko</c:v>
                </c:pt>
                <c:pt idx="35">
                  <c:v>Ukrajina</c:v>
                </c:pt>
              </c:strCache>
            </c:strRef>
          </c:cat>
          <c:val>
            <c:numRef>
              <c:f>'Trade Intensity Index'!$AA$4:$AA$39</c:f>
              <c:numCache>
                <c:formatCode>General</c:formatCode>
                <c:ptCount val="36"/>
                <c:pt idx="0">
                  <c:v>1.7693713365252832</c:v>
                </c:pt>
                <c:pt idx="1">
                  <c:v>0.18196323064329806</c:v>
                </c:pt>
                <c:pt idx="2">
                  <c:v>3.5585175713490678</c:v>
                </c:pt>
                <c:pt idx="3">
                  <c:v>0.15298267219713862</c:v>
                </c:pt>
                <c:pt idx="4">
                  <c:v>1.7547835511231549</c:v>
                </c:pt>
                <c:pt idx="5">
                  <c:v>1.5353459946793977</c:v>
                </c:pt>
                <c:pt idx="6">
                  <c:v>1.6722747987714666</c:v>
                </c:pt>
                <c:pt idx="7">
                  <c:v>4.6162158738157849E-2</c:v>
                </c:pt>
                <c:pt idx="8">
                  <c:v>2.813929526727776</c:v>
                </c:pt>
                <c:pt idx="9">
                  <c:v>0.34604652800364843</c:v>
                </c:pt>
                <c:pt idx="10">
                  <c:v>1.1726501961102103</c:v>
                </c:pt>
                <c:pt idx="11">
                  <c:v>1.6564719421898944</c:v>
                </c:pt>
                <c:pt idx="12">
                  <c:v>1.7321607791057898</c:v>
                </c:pt>
                <c:pt idx="13">
                  <c:v>0.21346806810841906</c:v>
                </c:pt>
                <c:pt idx="14">
                  <c:v>0.64052383439508209</c:v>
                </c:pt>
                <c:pt idx="15">
                  <c:v>3.0830847547323321</c:v>
                </c:pt>
                <c:pt idx="16">
                  <c:v>0.17212232561926727</c:v>
                </c:pt>
                <c:pt idx="17">
                  <c:v>4.7321518168052252</c:v>
                </c:pt>
                <c:pt idx="18">
                  <c:v>1.1841598898812646</c:v>
                </c:pt>
                <c:pt idx="19">
                  <c:v>0.7946893069242289</c:v>
                </c:pt>
                <c:pt idx="20">
                  <c:v>3.0614123053920377</c:v>
                </c:pt>
                <c:pt idx="21">
                  <c:v>1.1123482328514434</c:v>
                </c:pt>
                <c:pt idx="22">
                  <c:v>3.3333363745674243</c:v>
                </c:pt>
                <c:pt idx="23">
                  <c:v>2.7782761754010106</c:v>
                </c:pt>
                <c:pt idx="24">
                  <c:v>1.9684078028746725</c:v>
                </c:pt>
                <c:pt idx="25">
                  <c:v>1.0863289637350184</c:v>
                </c:pt>
                <c:pt idx="26">
                  <c:v>10.812052453699531</c:v>
                </c:pt>
                <c:pt idx="27">
                  <c:v>1.9686230763719867</c:v>
                </c:pt>
                <c:pt idx="28">
                  <c:v>0.38740855563030452</c:v>
                </c:pt>
                <c:pt idx="29">
                  <c:v>1.7525577106670991</c:v>
                </c:pt>
                <c:pt idx="30">
                  <c:v>0.14370514403556581</c:v>
                </c:pt>
                <c:pt idx="31">
                  <c:v>2.0396749570435673</c:v>
                </c:pt>
                <c:pt idx="32">
                  <c:v>1.7890857394870017</c:v>
                </c:pt>
                <c:pt idx="33">
                  <c:v>2.0634345801427991</c:v>
                </c:pt>
                <c:pt idx="34">
                  <c:v>1.5403156985982522</c:v>
                </c:pt>
                <c:pt idx="35">
                  <c:v>3.1383916787769945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30675168"/>
        <c:axId val="-930667552"/>
      </c:lineChart>
      <c:catAx>
        <c:axId val="-93067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930667552"/>
        <c:crosses val="autoZero"/>
        <c:auto val="1"/>
        <c:lblAlgn val="ctr"/>
        <c:lblOffset val="100"/>
        <c:noMultiLvlLbl val="0"/>
      </c:catAx>
      <c:valAx>
        <c:axId val="-930667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930675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71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9.9905382421406675E-5</c:v>
              </c:pt>
              <c:pt idx="1">
                <c:v>4.8428092345518913E-4</c:v>
              </c:pt>
              <c:pt idx="2">
                <c:v>4.9942813143164227E-4</c:v>
              </c:pt>
              <c:pt idx="3">
                <c:v>7.2413614654056246E-4</c:v>
              </c:pt>
              <c:pt idx="4">
                <c:v>6.0325718476652527E-4</c:v>
              </c:pt>
              <c:pt idx="5">
                <c:v>3.4062215486097541E-3</c:v>
              </c:pt>
              <c:pt idx="6">
                <c:v>3.0671169523148775E-3</c:v>
              </c:pt>
              <c:pt idx="7">
                <c:v>4.0002041885219526E-3</c:v>
              </c:pt>
              <c:pt idx="8">
                <c:v>4.6026362931388077E-3</c:v>
              </c:pt>
              <c:pt idx="9">
                <c:v>5.6435523585845575E-3</c:v>
              </c:pt>
              <c:pt idx="10">
                <c:v>4.8521871454880868E-3</c:v>
              </c:pt>
              <c:pt idx="11">
                <c:v>8.2006377930013159E-3</c:v>
              </c:pt>
              <c:pt idx="12">
                <c:v>9.1217854486700702E-3</c:v>
              </c:pt>
              <c:pt idx="13">
                <c:v>9.237638589803714E-3</c:v>
              </c:pt>
              <c:pt idx="14">
                <c:v>1.054314539619354E-2</c:v>
              </c:pt>
              <c:pt idx="15">
                <c:v>5.9558659120632566E-2</c:v>
              </c:pt>
              <c:pt idx="16">
                <c:v>6.2082870405281709E-2</c:v>
              </c:pt>
              <c:pt idx="17">
                <c:v>6.4082056753311717E-2</c:v>
              </c:pt>
              <c:pt idx="18">
                <c:v>6.4265297721348605E-2</c:v>
              </c:pt>
              <c:pt idx="19">
                <c:v>6.1499464556405474E-2</c:v>
              </c:pt>
            </c:numLit>
          </c:val>
        </c:ser>
        <c:ser>
          <c:idx val="1"/>
          <c:order val="1"/>
          <c:tx>
            <c:v>72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2.5005981474362075E-5</c:v>
              </c:pt>
              <c:pt idx="1">
                <c:v>2.3776636984916905E-5</c:v>
              </c:pt>
              <c:pt idx="2">
                <c:v>2.7348207420498877E-5</c:v>
              </c:pt>
              <c:pt idx="3">
                <c:v>4.7727489222305881E-5</c:v>
              </c:pt>
              <c:pt idx="4">
                <c:v>7.0675116744447168E-5</c:v>
              </c:pt>
              <c:pt idx="5">
                <c:v>2.5264712170780675E-3</c:v>
              </c:pt>
              <c:pt idx="6">
                <c:v>3.1508352427832864E-3</c:v>
              </c:pt>
              <c:pt idx="7">
                <c:v>2.9793053037087082E-3</c:v>
              </c:pt>
              <c:pt idx="8">
                <c:v>2.5599815601292982E-3</c:v>
              </c:pt>
              <c:pt idx="9">
                <c:v>2.5391252046931627E-3</c:v>
              </c:pt>
              <c:pt idx="10">
                <c:v>3.1594733032291027E-3</c:v>
              </c:pt>
              <c:pt idx="11">
                <c:v>4.6997491863414835E-3</c:v>
              </c:pt>
              <c:pt idx="12">
                <c:v>4.3487620024081309E-3</c:v>
              </c:pt>
              <c:pt idx="13">
                <c:v>4.5606006131290906E-3</c:v>
              </c:pt>
              <c:pt idx="14">
                <c:v>4.2611413527326733E-3</c:v>
              </c:pt>
              <c:pt idx="15">
                <c:v>3.4921217841334617E-2</c:v>
              </c:pt>
              <c:pt idx="16">
                <c:v>4.2334460556067412E-2</c:v>
              </c:pt>
              <c:pt idx="17">
                <c:v>4.2023345770636017E-2</c:v>
              </c:pt>
              <c:pt idx="18">
                <c:v>4.2589376650246341E-2</c:v>
              </c:pt>
              <c:pt idx="19">
                <c:v>4.6472529297485E-2</c:v>
              </c:pt>
            </c:numLit>
          </c:val>
        </c:ser>
        <c:ser>
          <c:idx val="2"/>
          <c:order val="2"/>
          <c:tx>
            <c:v>73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9.1070356271939529E-4</c:v>
              </c:pt>
              <c:pt idx="1">
                <c:v>1.1175267860437006E-3</c:v>
              </c:pt>
              <c:pt idx="2">
                <c:v>7.9432668629816081E-4</c:v>
              </c:pt>
              <c:pt idx="3">
                <c:v>4.4616364639484283E-4</c:v>
              </c:pt>
              <c:pt idx="4">
                <c:v>2.9428096107069591E-4</c:v>
              </c:pt>
              <c:pt idx="5">
                <c:v>5.8562580355268836E-4</c:v>
              </c:pt>
              <c:pt idx="6">
                <c:v>5.8706365211069788E-4</c:v>
              </c:pt>
              <c:pt idx="7">
                <c:v>7.0635645877073819E-4</c:v>
              </c:pt>
              <c:pt idx="8">
                <c:v>6.0765122153852826E-4</c:v>
              </c:pt>
              <c:pt idx="9">
                <c:v>7.437403984830532E-4</c:v>
              </c:pt>
              <c:pt idx="10">
                <c:v>2.2880468269062424E-3</c:v>
              </c:pt>
              <c:pt idx="11">
                <c:v>4.2361318314375496E-3</c:v>
              </c:pt>
              <c:pt idx="12">
                <c:v>2.8670449917854242E-3</c:v>
              </c:pt>
              <c:pt idx="13">
                <c:v>3.0685406489314873E-3</c:v>
              </c:pt>
              <c:pt idx="14">
                <c:v>3.445666628349932E-3</c:v>
              </c:pt>
              <c:pt idx="15">
                <c:v>9.0966238772135551E-3</c:v>
              </c:pt>
              <c:pt idx="16">
                <c:v>1.1962684266329838E-2</c:v>
              </c:pt>
              <c:pt idx="17">
                <c:v>1.2826808619146507E-2</c:v>
              </c:pt>
              <c:pt idx="18">
                <c:v>1.3453189483552489E-2</c:v>
              </c:pt>
              <c:pt idx="19">
                <c:v>1.3970162429239871E-2</c:v>
              </c:pt>
            </c:numLit>
          </c:val>
        </c:ser>
        <c:ser>
          <c:idx val="3"/>
          <c:order val="3"/>
          <c:tx>
            <c:v>74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1.3102992805191097E-3</c:v>
              </c:pt>
              <c:pt idx="1">
                <c:v>1.9161149189922222E-3</c:v>
              </c:pt>
              <c:pt idx="2">
                <c:v>1.8048024174566574E-3</c:v>
              </c:pt>
              <c:pt idx="3">
                <c:v>1.7064834404273786E-3</c:v>
              </c:pt>
              <c:pt idx="4">
                <c:v>1.4497018554181945E-3</c:v>
              </c:pt>
              <c:pt idx="5">
                <c:v>3.4509114830816741E-3</c:v>
              </c:pt>
              <c:pt idx="6">
                <c:v>3.6494675182080225E-3</c:v>
              </c:pt>
              <c:pt idx="7">
                <c:v>3.9631621596178668E-3</c:v>
              </c:pt>
              <c:pt idx="8">
                <c:v>4.0558689244446344E-3</c:v>
              </c:pt>
              <c:pt idx="9">
                <c:v>3.7492976751491228E-3</c:v>
              </c:pt>
              <c:pt idx="10">
                <c:v>1.362656683501064E-2</c:v>
              </c:pt>
              <c:pt idx="11">
                <c:v>1.6057081854642465E-2</c:v>
              </c:pt>
              <c:pt idx="12">
                <c:v>1.636330621164156E-2</c:v>
              </c:pt>
              <c:pt idx="13">
                <c:v>1.6990277929815899E-2</c:v>
              </c:pt>
              <c:pt idx="14">
                <c:v>1.6849821932310046E-2</c:v>
              </c:pt>
              <c:pt idx="15">
                <c:v>8.2909969648587267E-2</c:v>
              </c:pt>
              <c:pt idx="16">
                <c:v>9.1973846231768436E-2</c:v>
              </c:pt>
              <c:pt idx="17">
                <c:v>9.4824416939571499E-2</c:v>
              </c:pt>
              <c:pt idx="18">
                <c:v>9.9081026703869202E-2</c:v>
              </c:pt>
              <c:pt idx="19">
                <c:v>9.9939958085995498E-2</c:v>
              </c:pt>
            </c:numLit>
          </c:val>
        </c:ser>
        <c:ser>
          <c:idx val="4"/>
          <c:order val="4"/>
          <c:tx>
            <c:v>75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1.588004581070568E-5</c:v>
              </c:pt>
              <c:pt idx="1">
                <c:v>5.7419606593963475E-5</c:v>
              </c:pt>
              <c:pt idx="2">
                <c:v>1.184167849268434E-4</c:v>
              </c:pt>
              <c:pt idx="3">
                <c:v>5.2979138773818123E-5</c:v>
              </c:pt>
              <c:pt idx="4">
                <c:v>1.1142938114452984E-4</c:v>
              </c:pt>
              <c:pt idx="5">
                <c:v>3.7862661968245705E-3</c:v>
              </c:pt>
              <c:pt idx="6">
                <c:v>4.4302256138221306E-3</c:v>
              </c:pt>
              <c:pt idx="7">
                <c:v>4.980199256819787E-3</c:v>
              </c:pt>
              <c:pt idx="8">
                <c:v>4.8947354106192061E-3</c:v>
              </c:pt>
              <c:pt idx="9">
                <c:v>4.5530553498248092E-3</c:v>
              </c:pt>
              <c:pt idx="10">
                <c:v>0.15037007915706196</c:v>
              </c:pt>
              <c:pt idx="11">
                <c:v>0.15762600045759798</c:v>
              </c:pt>
              <c:pt idx="12">
                <c:v>0.15058975377830727</c:v>
              </c:pt>
              <c:pt idx="13">
                <c:v>0.12893902555901132</c:v>
              </c:pt>
              <c:pt idx="14">
                <c:v>0.11610081214890879</c:v>
              </c:pt>
              <c:pt idx="15">
                <c:v>3.7788168865502833E-2</c:v>
              </c:pt>
              <c:pt idx="16">
                <c:v>3.0603443423741661E-2</c:v>
              </c:pt>
              <c:pt idx="17">
                <c:v>2.7195695668318799E-2</c:v>
              </c:pt>
              <c:pt idx="18">
                <c:v>2.718452614750912E-2</c:v>
              </c:pt>
              <c:pt idx="19">
                <c:v>3.1100120617550929E-2</c:v>
              </c:pt>
            </c:numLit>
          </c:val>
        </c:ser>
        <c:ser>
          <c:idx val="5"/>
          <c:order val="5"/>
          <c:tx>
            <c:v>76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2.6222008099563305E-5</c:v>
              </c:pt>
              <c:pt idx="1">
                <c:v>4.0166392087907621E-5</c:v>
              </c:pt>
              <c:pt idx="2">
                <c:v>6.7044340808363983E-5</c:v>
              </c:pt>
              <c:pt idx="3">
                <c:v>8.9655075012701245E-5</c:v>
              </c:pt>
              <c:pt idx="4">
                <c:v>7.1753833844566368E-5</c:v>
              </c:pt>
              <c:pt idx="5">
                <c:v>2.1969930093612023E-3</c:v>
              </c:pt>
              <c:pt idx="6">
                <c:v>2.6361238091631369E-3</c:v>
              </c:pt>
              <c:pt idx="7">
                <c:v>2.9925906926107073E-3</c:v>
              </c:pt>
              <c:pt idx="8">
                <c:v>4.4309446236911795E-3</c:v>
              </c:pt>
              <c:pt idx="9">
                <c:v>5.056634161428277E-3</c:v>
              </c:pt>
              <c:pt idx="10">
                <c:v>9.1949148695705141E-2</c:v>
              </c:pt>
              <c:pt idx="11">
                <c:v>9.5537908474590039E-2</c:v>
              </c:pt>
              <c:pt idx="12">
                <c:v>7.4466831270174907E-2</c:v>
              </c:pt>
              <c:pt idx="13">
                <c:v>8.0604375430545758E-2</c:v>
              </c:pt>
              <c:pt idx="14">
                <c:v>8.1748028561952027E-2</c:v>
              </c:pt>
              <c:pt idx="15">
                <c:v>3.5457238936138537E-2</c:v>
              </c:pt>
              <c:pt idx="16">
                <c:v>3.073135344222018E-2</c:v>
              </c:pt>
              <c:pt idx="17">
                <c:v>3.7298015751173523E-2</c:v>
              </c:pt>
              <c:pt idx="18">
                <c:v>3.5697747545802037E-2</c:v>
              </c:pt>
              <c:pt idx="19">
                <c:v>3.513802316432766E-2</c:v>
              </c:pt>
            </c:numLit>
          </c:val>
        </c:ser>
        <c:ser>
          <c:idx val="6"/>
          <c:order val="6"/>
          <c:tx>
            <c:v>77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8.7832302984031444E-4</c:v>
              </c:pt>
              <c:pt idx="1">
                <c:v>1.4075018337974207E-3</c:v>
              </c:pt>
              <c:pt idx="2">
                <c:v>8.2227829803292892E-4</c:v>
              </c:pt>
              <c:pt idx="3">
                <c:v>1.4081356123164469E-3</c:v>
              </c:pt>
              <c:pt idx="4">
                <c:v>1.7278454109757207E-3</c:v>
              </c:pt>
              <c:pt idx="5">
                <c:v>9.4522466573722461E-3</c:v>
              </c:pt>
              <c:pt idx="6">
                <c:v>8.7213961047021282E-3</c:v>
              </c:pt>
              <c:pt idx="7">
                <c:v>1.0764741711554606E-2</c:v>
              </c:pt>
              <c:pt idx="8">
                <c:v>1.3801936025233597E-2</c:v>
              </c:pt>
              <c:pt idx="9">
                <c:v>1.1914553198617617E-2</c:v>
              </c:pt>
              <c:pt idx="10">
                <c:v>8.8950217674884285E-2</c:v>
              </c:pt>
              <c:pt idx="11">
                <c:v>5.6847214652346996E-2</c:v>
              </c:pt>
              <c:pt idx="12">
                <c:v>5.8145905903870206E-2</c:v>
              </c:pt>
              <c:pt idx="13">
                <c:v>5.8372968543395735E-2</c:v>
              </c:pt>
              <c:pt idx="14">
                <c:v>5.6848121677635775E-2</c:v>
              </c:pt>
              <c:pt idx="15">
                <c:v>0.16411685959273234</c:v>
              </c:pt>
              <c:pt idx="16">
                <c:v>0.16006740396604296</c:v>
              </c:pt>
              <c:pt idx="17">
                <c:v>0.16303027432394565</c:v>
              </c:pt>
              <c:pt idx="18">
                <c:v>0.16280307833381225</c:v>
              </c:pt>
              <c:pt idx="19">
                <c:v>0.15961135769342094</c:v>
              </c:pt>
            </c:numLit>
          </c:val>
        </c:ser>
        <c:ser>
          <c:idx val="7"/>
          <c:order val="7"/>
          <c:tx>
            <c:v>78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1.6648570813849756E-4</c:v>
              </c:pt>
              <c:pt idx="1">
                <c:v>4.4110972814140429E-4</c:v>
              </c:pt>
              <c:pt idx="2">
                <c:v>3.9381226295737024E-4</c:v>
              </c:pt>
              <c:pt idx="3">
                <c:v>4.8790703963551448E-4</c:v>
              </c:pt>
              <c:pt idx="4">
                <c:v>8.9265032187050566E-4</c:v>
              </c:pt>
              <c:pt idx="5">
                <c:v>3.3421029120120761E-3</c:v>
              </c:pt>
              <c:pt idx="6">
                <c:v>3.3792206986038823E-3</c:v>
              </c:pt>
              <c:pt idx="7">
                <c:v>4.1867514420228453E-3</c:v>
              </c:pt>
              <c:pt idx="8">
                <c:v>3.68845061969482E-3</c:v>
              </c:pt>
              <c:pt idx="9">
                <c:v>4.1409449566565653E-3</c:v>
              </c:pt>
              <c:pt idx="10">
                <c:v>1.9644822178514605E-2</c:v>
              </c:pt>
              <c:pt idx="11">
                <c:v>2.4794539369145292E-2</c:v>
              </c:pt>
              <c:pt idx="12">
                <c:v>3.0867221154363227E-2</c:v>
              </c:pt>
              <c:pt idx="13">
                <c:v>2.8763160933845643E-2</c:v>
              </c:pt>
              <c:pt idx="14">
                <c:v>2.7032307333660518E-2</c:v>
              </c:pt>
              <c:pt idx="15">
                <c:v>0.15120117886362786</c:v>
              </c:pt>
              <c:pt idx="16">
                <c:v>0.15433788493134443</c:v>
              </c:pt>
              <c:pt idx="17">
                <c:v>0.15769574905779488</c:v>
              </c:pt>
              <c:pt idx="18">
                <c:v>0.16813652667247692</c:v>
              </c:pt>
              <c:pt idx="19">
                <c:v>0.17412996359490185</c:v>
              </c:pt>
            </c:numLit>
          </c:val>
        </c:ser>
        <c:ser>
          <c:idx val="8"/>
          <c:order val="8"/>
          <c:tx>
            <c:v>79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1.2224317968905756E-5</c:v>
              </c:pt>
              <c:pt idx="1">
                <c:v>2.4147578434537896E-5</c:v>
              </c:pt>
              <c:pt idx="2">
                <c:v>4.6555703592399157E-5</c:v>
              </c:pt>
              <c:pt idx="3">
                <c:v>3.3235945803198004E-5</c:v>
              </c:pt>
              <c:pt idx="4">
                <c:v>4.1085176946535851E-5</c:v>
              </c:pt>
              <c:pt idx="5">
                <c:v>6.7540919831295659E-3</c:v>
              </c:pt>
              <c:pt idx="6">
                <c:v>2.2474836603286483E-3</c:v>
              </c:pt>
              <c:pt idx="7">
                <c:v>5.1853742136514771E-3</c:v>
              </c:pt>
              <c:pt idx="8">
                <c:v>2.5984155407512248E-3</c:v>
              </c:pt>
              <c:pt idx="9">
                <c:v>4.6844695367223846E-3</c:v>
              </c:pt>
              <c:pt idx="10">
                <c:v>1.5008464463067345E-4</c:v>
              </c:pt>
              <c:pt idx="11">
                <c:v>1.6545940976515347E-4</c:v>
              </c:pt>
              <c:pt idx="12">
                <c:v>3.4161953877108703E-4</c:v>
              </c:pt>
              <c:pt idx="13">
                <c:v>1.5191302157307072E-4</c:v>
              </c:pt>
              <c:pt idx="14">
                <c:v>2.4920677065479765E-4</c:v>
              </c:pt>
              <c:pt idx="15">
                <c:v>9.3114628956319674E-3</c:v>
              </c:pt>
              <c:pt idx="16">
                <c:v>8.9810702055723342E-3</c:v>
              </c:pt>
              <c:pt idx="17">
                <c:v>6.9376620912875745E-3</c:v>
              </c:pt>
              <c:pt idx="18">
                <c:v>7.1274388057783857E-3</c:v>
              </c:pt>
              <c:pt idx="19">
                <c:v>9.5409001625135353E-3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925523664"/>
        <c:axId val="-925528016"/>
      </c:barChart>
      <c:catAx>
        <c:axId val="-925523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925528016"/>
        <c:crosses val="autoZero"/>
        <c:auto val="1"/>
        <c:lblAlgn val="ctr"/>
        <c:lblOffset val="100"/>
        <c:noMultiLvlLbl val="0"/>
      </c:catAx>
      <c:valAx>
        <c:axId val="-92552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925523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'Revealed Comparative Advantage'!$C$3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'Revealed Comparative Advantage'!$B$4:$B$38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'Revealed Comparative Advantage'!$C$4:$C$38</c:f>
              <c:numCache>
                <c:formatCode>General</c:formatCode>
                <c:ptCount val="35"/>
                <c:pt idx="0">
                  <c:v>2.52</c:v>
                </c:pt>
                <c:pt idx="1">
                  <c:v>1.71</c:v>
                </c:pt>
                <c:pt idx="2">
                  <c:v>1.97</c:v>
                </c:pt>
                <c:pt idx="3">
                  <c:v>1.67</c:v>
                </c:pt>
                <c:pt idx="4">
                  <c:v>1.77</c:v>
                </c:pt>
                <c:pt idx="5">
                  <c:v>2.2999999999999998</c:v>
                </c:pt>
                <c:pt idx="6">
                  <c:v>2.11</c:v>
                </c:pt>
                <c:pt idx="7">
                  <c:v>1.39</c:v>
                </c:pt>
                <c:pt idx="8">
                  <c:v>1.42</c:v>
                </c:pt>
                <c:pt idx="9">
                  <c:v>3.88</c:v>
                </c:pt>
                <c:pt idx="10">
                  <c:v>2.35</c:v>
                </c:pt>
                <c:pt idx="11">
                  <c:v>1.77</c:v>
                </c:pt>
                <c:pt idx="12">
                  <c:v>2.48</c:v>
                </c:pt>
                <c:pt idx="13">
                  <c:v>2.04</c:v>
                </c:pt>
                <c:pt idx="14">
                  <c:v>1.49</c:v>
                </c:pt>
                <c:pt idx="15">
                  <c:v>0.74</c:v>
                </c:pt>
                <c:pt idx="16">
                  <c:v>1.37</c:v>
                </c:pt>
                <c:pt idx="17">
                  <c:v>1.5</c:v>
                </c:pt>
                <c:pt idx="18">
                  <c:v>2.66</c:v>
                </c:pt>
                <c:pt idx="19">
                  <c:v>1.67</c:v>
                </c:pt>
                <c:pt idx="20">
                  <c:v>0.98</c:v>
                </c:pt>
                <c:pt idx="21">
                  <c:v>2.64</c:v>
                </c:pt>
                <c:pt idx="22">
                  <c:v>1.1599999999999999</c:v>
                </c:pt>
                <c:pt idx="23">
                  <c:v>1.27</c:v>
                </c:pt>
                <c:pt idx="24">
                  <c:v>1.58</c:v>
                </c:pt>
                <c:pt idx="25">
                  <c:v>2.68</c:v>
                </c:pt>
                <c:pt idx="26">
                  <c:v>0.73</c:v>
                </c:pt>
                <c:pt idx="27">
                  <c:v>1.22</c:v>
                </c:pt>
                <c:pt idx="28">
                  <c:v>2.2799999999999998</c:v>
                </c:pt>
                <c:pt idx="29">
                  <c:v>1.45</c:v>
                </c:pt>
                <c:pt idx="30">
                  <c:v>2.42</c:v>
                </c:pt>
                <c:pt idx="31">
                  <c:v>1.78</c:v>
                </c:pt>
                <c:pt idx="32">
                  <c:v>2.3199999999999998</c:v>
                </c:pt>
                <c:pt idx="33">
                  <c:v>2.17</c:v>
                </c:pt>
                <c:pt idx="34">
                  <c:v>2.37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'Revealed Comparative Advantage'!$D$3</c:f>
              <c:strCache>
                <c:ptCount val="1"/>
                <c:pt idx="0">
                  <c:v>2011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'Revealed Comparative Advantage'!$B$4:$B$38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'Revealed Comparative Advantage'!$D$4:$D$38</c:f>
              <c:numCache>
                <c:formatCode>General</c:formatCode>
                <c:ptCount val="35"/>
                <c:pt idx="0">
                  <c:v>2.65</c:v>
                </c:pt>
                <c:pt idx="1">
                  <c:v>1.78</c:v>
                </c:pt>
                <c:pt idx="2">
                  <c:v>1.82</c:v>
                </c:pt>
                <c:pt idx="3">
                  <c:v>1.87</c:v>
                </c:pt>
                <c:pt idx="4">
                  <c:v>1.89</c:v>
                </c:pt>
                <c:pt idx="5">
                  <c:v>2.35</c:v>
                </c:pt>
                <c:pt idx="6">
                  <c:v>2.1800000000000002</c:v>
                </c:pt>
                <c:pt idx="7">
                  <c:v>1.46</c:v>
                </c:pt>
                <c:pt idx="8">
                  <c:v>1.75</c:v>
                </c:pt>
                <c:pt idx="9">
                  <c:v>3.88</c:v>
                </c:pt>
                <c:pt idx="10">
                  <c:v>2.59</c:v>
                </c:pt>
                <c:pt idx="11">
                  <c:v>1.81</c:v>
                </c:pt>
                <c:pt idx="12">
                  <c:v>2.46</c:v>
                </c:pt>
                <c:pt idx="13">
                  <c:v>2.17</c:v>
                </c:pt>
                <c:pt idx="14">
                  <c:v>1.51</c:v>
                </c:pt>
                <c:pt idx="15">
                  <c:v>0.8</c:v>
                </c:pt>
                <c:pt idx="16">
                  <c:v>1.48</c:v>
                </c:pt>
                <c:pt idx="17">
                  <c:v>1.63</c:v>
                </c:pt>
                <c:pt idx="18">
                  <c:v>2.67</c:v>
                </c:pt>
                <c:pt idx="19">
                  <c:v>1.64</c:v>
                </c:pt>
                <c:pt idx="20">
                  <c:v>1.06</c:v>
                </c:pt>
                <c:pt idx="21">
                  <c:v>3.02</c:v>
                </c:pt>
                <c:pt idx="22">
                  <c:v>1.24</c:v>
                </c:pt>
                <c:pt idx="23">
                  <c:v>1.44</c:v>
                </c:pt>
                <c:pt idx="24">
                  <c:v>1.62</c:v>
                </c:pt>
                <c:pt idx="25">
                  <c:v>3.25</c:v>
                </c:pt>
                <c:pt idx="26">
                  <c:v>0.82</c:v>
                </c:pt>
                <c:pt idx="27">
                  <c:v>1.36</c:v>
                </c:pt>
                <c:pt idx="28">
                  <c:v>2.25</c:v>
                </c:pt>
                <c:pt idx="29">
                  <c:v>1.52</c:v>
                </c:pt>
                <c:pt idx="30">
                  <c:v>2.62</c:v>
                </c:pt>
                <c:pt idx="31">
                  <c:v>1.79</c:v>
                </c:pt>
                <c:pt idx="32">
                  <c:v>2.4900000000000002</c:v>
                </c:pt>
                <c:pt idx="33">
                  <c:v>2.38</c:v>
                </c:pt>
                <c:pt idx="34">
                  <c:v>2.4900000000000002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'Revealed Comparative Advantage'!$E$3</c:f>
              <c:strCache>
                <c:ptCount val="1"/>
                <c:pt idx="0">
                  <c:v>2012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'Revealed Comparative Advantage'!$B$4:$B$38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'Revealed Comparative Advantage'!$E$4:$E$38</c:f>
              <c:numCache>
                <c:formatCode>General</c:formatCode>
                <c:ptCount val="35"/>
                <c:pt idx="0">
                  <c:v>2.67</c:v>
                </c:pt>
                <c:pt idx="1">
                  <c:v>1.68</c:v>
                </c:pt>
                <c:pt idx="2">
                  <c:v>1.65</c:v>
                </c:pt>
                <c:pt idx="3">
                  <c:v>1.92</c:v>
                </c:pt>
                <c:pt idx="4">
                  <c:v>1.91</c:v>
                </c:pt>
                <c:pt idx="5">
                  <c:v>2.2200000000000002</c:v>
                </c:pt>
                <c:pt idx="6">
                  <c:v>2.12</c:v>
                </c:pt>
                <c:pt idx="7">
                  <c:v>1.53</c:v>
                </c:pt>
                <c:pt idx="8">
                  <c:v>1.5</c:v>
                </c:pt>
                <c:pt idx="9">
                  <c:v>3.4</c:v>
                </c:pt>
                <c:pt idx="10">
                  <c:v>3</c:v>
                </c:pt>
                <c:pt idx="11">
                  <c:v>1.88</c:v>
                </c:pt>
                <c:pt idx="12">
                  <c:v>2.62</c:v>
                </c:pt>
                <c:pt idx="13">
                  <c:v>1.9</c:v>
                </c:pt>
                <c:pt idx="14">
                  <c:v>1.62</c:v>
                </c:pt>
                <c:pt idx="15">
                  <c:v>0.92</c:v>
                </c:pt>
                <c:pt idx="16">
                  <c:v>1.41</c:v>
                </c:pt>
                <c:pt idx="17">
                  <c:v>1.62</c:v>
                </c:pt>
                <c:pt idx="18">
                  <c:v>2.93</c:v>
                </c:pt>
                <c:pt idx="19">
                  <c:v>1.67</c:v>
                </c:pt>
                <c:pt idx="20">
                  <c:v>1</c:v>
                </c:pt>
                <c:pt idx="21">
                  <c:v>3.14</c:v>
                </c:pt>
                <c:pt idx="22">
                  <c:v>1.19</c:v>
                </c:pt>
                <c:pt idx="23">
                  <c:v>1.53</c:v>
                </c:pt>
                <c:pt idx="24">
                  <c:v>1.55</c:v>
                </c:pt>
                <c:pt idx="25">
                  <c:v>2.95</c:v>
                </c:pt>
                <c:pt idx="26">
                  <c:v>0.83</c:v>
                </c:pt>
                <c:pt idx="27">
                  <c:v>1.2</c:v>
                </c:pt>
                <c:pt idx="28">
                  <c:v>2.39</c:v>
                </c:pt>
                <c:pt idx="29">
                  <c:v>1.45</c:v>
                </c:pt>
                <c:pt idx="30">
                  <c:v>2.9</c:v>
                </c:pt>
                <c:pt idx="31">
                  <c:v>1.9</c:v>
                </c:pt>
                <c:pt idx="32">
                  <c:v>2.54</c:v>
                </c:pt>
                <c:pt idx="33">
                  <c:v>2.67</c:v>
                </c:pt>
                <c:pt idx="34">
                  <c:v>2.44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'Revealed Comparative Advantage'!$F$3</c:f>
              <c:strCache>
                <c:ptCount val="1"/>
                <c:pt idx="0">
                  <c:v>2013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'Revealed Comparative Advantage'!$B$4:$B$38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'Revealed Comparative Advantage'!$F$4:$F$38</c:f>
              <c:numCache>
                <c:formatCode>General</c:formatCode>
                <c:ptCount val="35"/>
                <c:pt idx="0">
                  <c:v>2.76</c:v>
                </c:pt>
                <c:pt idx="1">
                  <c:v>1.67</c:v>
                </c:pt>
                <c:pt idx="2">
                  <c:v>1.93</c:v>
                </c:pt>
                <c:pt idx="3">
                  <c:v>1.85</c:v>
                </c:pt>
                <c:pt idx="4">
                  <c:v>1.97</c:v>
                </c:pt>
                <c:pt idx="5">
                  <c:v>2.3199999999999998</c:v>
                </c:pt>
                <c:pt idx="6">
                  <c:v>2.08</c:v>
                </c:pt>
                <c:pt idx="7">
                  <c:v>1.61</c:v>
                </c:pt>
                <c:pt idx="8">
                  <c:v>1.1599999999999999</c:v>
                </c:pt>
                <c:pt idx="9">
                  <c:v>3.78</c:v>
                </c:pt>
                <c:pt idx="10">
                  <c:v>3</c:v>
                </c:pt>
                <c:pt idx="11">
                  <c:v>1.85</c:v>
                </c:pt>
                <c:pt idx="12">
                  <c:v>2.65</c:v>
                </c:pt>
                <c:pt idx="13">
                  <c:v>2.1800000000000002</c:v>
                </c:pt>
                <c:pt idx="14">
                  <c:v>1.82</c:v>
                </c:pt>
                <c:pt idx="15">
                  <c:v>1.02</c:v>
                </c:pt>
                <c:pt idx="16">
                  <c:v>1.57</c:v>
                </c:pt>
                <c:pt idx="17">
                  <c:v>1.63</c:v>
                </c:pt>
                <c:pt idx="18">
                  <c:v>2.82</c:v>
                </c:pt>
                <c:pt idx="19">
                  <c:v>1.63</c:v>
                </c:pt>
                <c:pt idx="20">
                  <c:v>0.99</c:v>
                </c:pt>
                <c:pt idx="21">
                  <c:v>2.93</c:v>
                </c:pt>
                <c:pt idx="22">
                  <c:v>1.08</c:v>
                </c:pt>
                <c:pt idx="23">
                  <c:v>1.48</c:v>
                </c:pt>
                <c:pt idx="24">
                  <c:v>1.6</c:v>
                </c:pt>
                <c:pt idx="25">
                  <c:v>3.07</c:v>
                </c:pt>
                <c:pt idx="26">
                  <c:v>0.81</c:v>
                </c:pt>
                <c:pt idx="27">
                  <c:v>1.35</c:v>
                </c:pt>
                <c:pt idx="28">
                  <c:v>2.13</c:v>
                </c:pt>
                <c:pt idx="29">
                  <c:v>1.44</c:v>
                </c:pt>
                <c:pt idx="30">
                  <c:v>2.76</c:v>
                </c:pt>
                <c:pt idx="31">
                  <c:v>1.75</c:v>
                </c:pt>
                <c:pt idx="32">
                  <c:v>2.42</c:v>
                </c:pt>
                <c:pt idx="33">
                  <c:v>2.65</c:v>
                </c:pt>
                <c:pt idx="34">
                  <c:v>2.35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'Revealed Comparative Advantage'!$G$3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'Revealed Comparative Advantage'!$B$4:$B$38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'Revealed Comparative Advantage'!$G$4:$G$38</c:f>
              <c:numCache>
                <c:formatCode>General</c:formatCode>
                <c:ptCount val="35"/>
                <c:pt idx="0">
                  <c:v>2.65</c:v>
                </c:pt>
                <c:pt idx="1">
                  <c:v>1.75</c:v>
                </c:pt>
                <c:pt idx="2">
                  <c:v>2.16</c:v>
                </c:pt>
                <c:pt idx="3">
                  <c:v>1.88</c:v>
                </c:pt>
                <c:pt idx="4">
                  <c:v>1.42</c:v>
                </c:pt>
                <c:pt idx="5">
                  <c:v>2.3199999999999998</c:v>
                </c:pt>
                <c:pt idx="6">
                  <c:v>2.0699999999999998</c:v>
                </c:pt>
                <c:pt idx="7">
                  <c:v>1.44</c:v>
                </c:pt>
                <c:pt idx="8">
                  <c:v>1.31</c:v>
                </c:pt>
                <c:pt idx="9">
                  <c:v>3.57</c:v>
                </c:pt>
                <c:pt idx="10">
                  <c:v>2.86</c:v>
                </c:pt>
                <c:pt idx="11">
                  <c:v>1.84</c:v>
                </c:pt>
                <c:pt idx="12">
                  <c:v>2.75</c:v>
                </c:pt>
                <c:pt idx="13">
                  <c:v>1.42</c:v>
                </c:pt>
                <c:pt idx="14">
                  <c:v>2.0699999999999998</c:v>
                </c:pt>
                <c:pt idx="15">
                  <c:v>1.0900000000000001</c:v>
                </c:pt>
                <c:pt idx="16">
                  <c:v>1.57</c:v>
                </c:pt>
                <c:pt idx="17">
                  <c:v>1.62</c:v>
                </c:pt>
                <c:pt idx="18">
                  <c:v>2.69</c:v>
                </c:pt>
                <c:pt idx="19">
                  <c:v>1.61</c:v>
                </c:pt>
                <c:pt idx="20">
                  <c:v>1.02</c:v>
                </c:pt>
                <c:pt idx="21">
                  <c:v>2.64</c:v>
                </c:pt>
                <c:pt idx="22">
                  <c:v>1.1499999999999999</c:v>
                </c:pt>
                <c:pt idx="23">
                  <c:v>1.54</c:v>
                </c:pt>
                <c:pt idx="24">
                  <c:v>1.47</c:v>
                </c:pt>
                <c:pt idx="25">
                  <c:v>2.89</c:v>
                </c:pt>
                <c:pt idx="26">
                  <c:v>0.81</c:v>
                </c:pt>
                <c:pt idx="27">
                  <c:v>1.3</c:v>
                </c:pt>
                <c:pt idx="28">
                  <c:v>1.94</c:v>
                </c:pt>
                <c:pt idx="29">
                  <c:v>1.38</c:v>
                </c:pt>
                <c:pt idx="30">
                  <c:v>2.61</c:v>
                </c:pt>
                <c:pt idx="31">
                  <c:v>1.78</c:v>
                </c:pt>
                <c:pt idx="32">
                  <c:v>3.28</c:v>
                </c:pt>
                <c:pt idx="33">
                  <c:v>2.71</c:v>
                </c:pt>
                <c:pt idx="34">
                  <c:v>2.17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30672448"/>
        <c:axId val="-930667008"/>
      </c:lineChart>
      <c:catAx>
        <c:axId val="-93067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930667008"/>
        <c:crosses val="autoZero"/>
        <c:auto val="1"/>
        <c:lblAlgn val="ctr"/>
        <c:lblOffset val="100"/>
        <c:noMultiLvlLbl val="0"/>
      </c:catAx>
      <c:valAx>
        <c:axId val="-93066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93067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TII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Dohromady!$C$2:$C$3</c:f>
              <c:strCache>
                <c:ptCount val="2"/>
                <c:pt idx="0">
                  <c:v>Rok</c:v>
                </c:pt>
                <c:pt idx="1">
                  <c:v>2010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Dohromady!$B$4:$B$38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Dohromady!$C$4:$C$38</c:f>
              <c:numCache>
                <c:formatCode>General</c:formatCode>
                <c:ptCount val="35"/>
                <c:pt idx="0">
                  <c:v>2.0433175426677219</c:v>
                </c:pt>
                <c:pt idx="1">
                  <c:v>0.23952726714680822</c:v>
                </c:pt>
                <c:pt idx="2">
                  <c:v>3.4693866158791455</c:v>
                </c:pt>
                <c:pt idx="3">
                  <c:v>0.10824933913568617</c:v>
                </c:pt>
                <c:pt idx="4">
                  <c:v>2.1359348650027905</c:v>
                </c:pt>
                <c:pt idx="5">
                  <c:v>1.7172404134038379</c:v>
                </c:pt>
                <c:pt idx="6">
                  <c:v>2.0491137677912268</c:v>
                </c:pt>
                <c:pt idx="7">
                  <c:v>6.6865832810796E-2</c:v>
                </c:pt>
                <c:pt idx="8">
                  <c:v>1.7466449723838617</c:v>
                </c:pt>
                <c:pt idx="9">
                  <c:v>0.50700902848598883</c:v>
                </c:pt>
                <c:pt idx="10">
                  <c:v>1.0770713378382866</c:v>
                </c:pt>
                <c:pt idx="11">
                  <c:v>1.8973080957688522</c:v>
                </c:pt>
                <c:pt idx="12">
                  <c:v>1.6573457551545667</c:v>
                </c:pt>
                <c:pt idx="13">
                  <c:v>0.13052363050985413</c:v>
                </c:pt>
                <c:pt idx="14">
                  <c:v>0.54372540608773257</c:v>
                </c:pt>
                <c:pt idx="15">
                  <c:v>2.6874629367294167</c:v>
                </c:pt>
                <c:pt idx="16">
                  <c:v>0.12219759473465742</c:v>
                </c:pt>
                <c:pt idx="17">
                  <c:v>5.5540505066365622</c:v>
                </c:pt>
                <c:pt idx="18">
                  <c:v>2.0178757292091198</c:v>
                </c:pt>
                <c:pt idx="19">
                  <c:v>0.64800857524035838</c:v>
                </c:pt>
                <c:pt idx="20">
                  <c:v>4.0570462032907617</c:v>
                </c:pt>
                <c:pt idx="21">
                  <c:v>1.3504125492504042</c:v>
                </c:pt>
                <c:pt idx="22">
                  <c:v>3.9793038696404301</c:v>
                </c:pt>
                <c:pt idx="23">
                  <c:v>2.9262967284779648</c:v>
                </c:pt>
                <c:pt idx="24">
                  <c:v>1.3401195427522083</c:v>
                </c:pt>
                <c:pt idx="25">
                  <c:v>1.3928963925524949</c:v>
                </c:pt>
                <c:pt idx="26">
                  <c:v>12.289863239321862</c:v>
                </c:pt>
                <c:pt idx="27">
                  <c:v>2.4968003648575894</c:v>
                </c:pt>
                <c:pt idx="28">
                  <c:v>2.1370366501682092</c:v>
                </c:pt>
                <c:pt idx="29">
                  <c:v>0.11457055770106808</c:v>
                </c:pt>
                <c:pt idx="30">
                  <c:v>2.0715106257826612</c:v>
                </c:pt>
                <c:pt idx="31">
                  <c:v>2.3727272692114121</c:v>
                </c:pt>
                <c:pt idx="32">
                  <c:v>1.4187403742838078</c:v>
                </c:pt>
                <c:pt idx="33">
                  <c:v>0.6122123691351683</c:v>
                </c:pt>
                <c:pt idx="34">
                  <c:v>1.8865803123390033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Dohromady!$D$2:$D$3</c:f>
              <c:strCache>
                <c:ptCount val="2"/>
                <c:pt idx="0">
                  <c:v>Rok</c:v>
                </c:pt>
                <c:pt idx="1">
                  <c:v>2011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Dohromady!$B$4:$B$38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Dohromady!$D$4:$D$38</c:f>
              <c:numCache>
                <c:formatCode>General</c:formatCode>
                <c:ptCount val="35"/>
                <c:pt idx="0">
                  <c:v>1.9893618931820198</c:v>
                </c:pt>
                <c:pt idx="1">
                  <c:v>0.19738848184987778</c:v>
                </c:pt>
                <c:pt idx="2">
                  <c:v>2.8315831393895881</c:v>
                </c:pt>
                <c:pt idx="3">
                  <c:v>0.12272025164015585</c:v>
                </c:pt>
                <c:pt idx="4">
                  <c:v>1.9645581699963759</c:v>
                </c:pt>
                <c:pt idx="5">
                  <c:v>1.5918178475861862</c:v>
                </c:pt>
                <c:pt idx="6">
                  <c:v>1.9813130861965831</c:v>
                </c:pt>
                <c:pt idx="7">
                  <c:v>7.1852610393979541E-2</c:v>
                </c:pt>
                <c:pt idx="8">
                  <c:v>3.039744555161644</c:v>
                </c:pt>
                <c:pt idx="9">
                  <c:v>0.42168940183733172</c:v>
                </c:pt>
                <c:pt idx="10">
                  <c:v>1.4436288389091083</c:v>
                </c:pt>
                <c:pt idx="11">
                  <c:v>1.7986791036487491</c:v>
                </c:pt>
                <c:pt idx="12">
                  <c:v>1.1085574887693321</c:v>
                </c:pt>
                <c:pt idx="13">
                  <c:v>0.10840100493399089</c:v>
                </c:pt>
                <c:pt idx="14">
                  <c:v>0.55187978276802219</c:v>
                </c:pt>
                <c:pt idx="15">
                  <c:v>2.6045443756248385</c:v>
                </c:pt>
                <c:pt idx="16">
                  <c:v>0.12322525423111158</c:v>
                </c:pt>
                <c:pt idx="17">
                  <c:v>5.6823709251632115</c:v>
                </c:pt>
                <c:pt idx="18">
                  <c:v>1.8975425640599646</c:v>
                </c:pt>
                <c:pt idx="19">
                  <c:v>0.62045643259135141</c:v>
                </c:pt>
                <c:pt idx="20">
                  <c:v>4.0074360612654996</c:v>
                </c:pt>
                <c:pt idx="21">
                  <c:v>1.4254659059333954</c:v>
                </c:pt>
                <c:pt idx="22">
                  <c:v>3.891368567049982</c:v>
                </c:pt>
                <c:pt idx="23">
                  <c:v>2.6794629924849018</c:v>
                </c:pt>
                <c:pt idx="24">
                  <c:v>1.3280503279523896</c:v>
                </c:pt>
                <c:pt idx="25">
                  <c:v>1.6173531760754953</c:v>
                </c:pt>
                <c:pt idx="26">
                  <c:v>12.298598848808295</c:v>
                </c:pt>
                <c:pt idx="27">
                  <c:v>2.4965528676111686</c:v>
                </c:pt>
                <c:pt idx="28">
                  <c:v>1.9683214912876843</c:v>
                </c:pt>
                <c:pt idx="29">
                  <c:v>0.13270771537401641</c:v>
                </c:pt>
                <c:pt idx="30">
                  <c:v>2.0103692661030585</c:v>
                </c:pt>
                <c:pt idx="31">
                  <c:v>2.2790768575215887</c:v>
                </c:pt>
                <c:pt idx="32">
                  <c:v>1.4222920078525179</c:v>
                </c:pt>
                <c:pt idx="33">
                  <c:v>0.60533352316723843</c:v>
                </c:pt>
                <c:pt idx="34">
                  <c:v>2.0793531260969074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Dohromady!$E$2:$E$3</c:f>
              <c:strCache>
                <c:ptCount val="2"/>
                <c:pt idx="0">
                  <c:v>Rok</c:v>
                </c:pt>
                <c:pt idx="1">
                  <c:v>2012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Dohromady!$B$4:$B$38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Dohromady!$E$4:$E$38</c:f>
              <c:numCache>
                <c:formatCode>General</c:formatCode>
                <c:ptCount val="35"/>
                <c:pt idx="0">
                  <c:v>2.0112301844181921</c:v>
                </c:pt>
                <c:pt idx="1">
                  <c:v>0.16302326151951174</c:v>
                </c:pt>
                <c:pt idx="2">
                  <c:v>3.3783484943258921</c:v>
                </c:pt>
                <c:pt idx="3">
                  <c:v>0.1223250397139693</c:v>
                </c:pt>
                <c:pt idx="4">
                  <c:v>1.9517473155603817</c:v>
                </c:pt>
                <c:pt idx="5">
                  <c:v>1.3778035563149309</c:v>
                </c:pt>
                <c:pt idx="6">
                  <c:v>1.9250945056324718</c:v>
                </c:pt>
                <c:pt idx="7">
                  <c:v>6.0527833748839091E-2</c:v>
                </c:pt>
                <c:pt idx="8">
                  <c:v>2.5044392091533441</c:v>
                </c:pt>
                <c:pt idx="9">
                  <c:v>0.3094028943019374</c:v>
                </c:pt>
                <c:pt idx="10">
                  <c:v>1.6540268960882356</c:v>
                </c:pt>
                <c:pt idx="11">
                  <c:v>1.826132729401591</c:v>
                </c:pt>
                <c:pt idx="12">
                  <c:v>1.5454960595196352</c:v>
                </c:pt>
                <c:pt idx="13">
                  <c:v>0.11238005318882353</c:v>
                </c:pt>
                <c:pt idx="14">
                  <c:v>0.4609139070563214</c:v>
                </c:pt>
                <c:pt idx="15">
                  <c:v>3.01680597153528</c:v>
                </c:pt>
                <c:pt idx="16">
                  <c:v>0.15602189824919602</c:v>
                </c:pt>
                <c:pt idx="17">
                  <c:v>5.6903094660332876</c:v>
                </c:pt>
                <c:pt idx="18">
                  <c:v>1.7184743468123913</c:v>
                </c:pt>
                <c:pt idx="19">
                  <c:v>0.63212373162086355</c:v>
                </c:pt>
                <c:pt idx="20">
                  <c:v>3.9748060122558813</c:v>
                </c:pt>
                <c:pt idx="21">
                  <c:v>1.3633266211002573</c:v>
                </c:pt>
                <c:pt idx="22">
                  <c:v>3.9725985398868717</c:v>
                </c:pt>
                <c:pt idx="23">
                  <c:v>3.0917212781341017</c:v>
                </c:pt>
                <c:pt idx="24">
                  <c:v>1.4862143334348108</c:v>
                </c:pt>
                <c:pt idx="25">
                  <c:v>1.1624231842548387</c:v>
                </c:pt>
                <c:pt idx="26">
                  <c:v>12.492598301081291</c:v>
                </c:pt>
                <c:pt idx="27">
                  <c:v>2.0458635494242237</c:v>
                </c:pt>
                <c:pt idx="28">
                  <c:v>2.0619388654068072</c:v>
                </c:pt>
                <c:pt idx="29">
                  <c:v>0.14227348381516777</c:v>
                </c:pt>
                <c:pt idx="30">
                  <c:v>2.231026221247137</c:v>
                </c:pt>
                <c:pt idx="31">
                  <c:v>2.2010814305575606</c:v>
                </c:pt>
                <c:pt idx="32">
                  <c:v>1.4271384640649676</c:v>
                </c:pt>
                <c:pt idx="33">
                  <c:v>0.86361609446670651</c:v>
                </c:pt>
                <c:pt idx="34">
                  <c:v>2.7446355050553919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Dohromady!$F$2:$F$3</c:f>
              <c:strCache>
                <c:ptCount val="2"/>
                <c:pt idx="0">
                  <c:v>Rok</c:v>
                </c:pt>
                <c:pt idx="1">
                  <c:v>2013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Dohromady!$B$4:$B$38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Dohromady!$F$4:$F$38</c:f>
              <c:numCache>
                <c:formatCode>General</c:formatCode>
                <c:ptCount val="35"/>
                <c:pt idx="0">
                  <c:v>2.3602392704713901</c:v>
                </c:pt>
                <c:pt idx="1">
                  <c:v>0.16169433261650584</c:v>
                </c:pt>
                <c:pt idx="2">
                  <c:v>3.438566488749939</c:v>
                </c:pt>
                <c:pt idx="3">
                  <c:v>0.13895894973985834</c:v>
                </c:pt>
                <c:pt idx="4">
                  <c:v>2.0164357565205941</c:v>
                </c:pt>
                <c:pt idx="5">
                  <c:v>1.6131829931104125</c:v>
                </c:pt>
                <c:pt idx="6">
                  <c:v>2.0194217269615553</c:v>
                </c:pt>
                <c:pt idx="7">
                  <c:v>5.5092255151033255E-2</c:v>
                </c:pt>
                <c:pt idx="8">
                  <c:v>2.8280026409144647</c:v>
                </c:pt>
                <c:pt idx="9">
                  <c:v>0.3122754421322429</c:v>
                </c:pt>
                <c:pt idx="10">
                  <c:v>1.6903767501527713</c:v>
                </c:pt>
                <c:pt idx="11">
                  <c:v>2.0044320608826256</c:v>
                </c:pt>
                <c:pt idx="12">
                  <c:v>1.3651309688464845</c:v>
                </c:pt>
                <c:pt idx="13">
                  <c:v>0.18100205129327571</c:v>
                </c:pt>
                <c:pt idx="14">
                  <c:v>0.53642170373612763</c:v>
                </c:pt>
                <c:pt idx="15">
                  <c:v>3.6713132619476569</c:v>
                </c:pt>
                <c:pt idx="16">
                  <c:v>0.15781070214690779</c:v>
                </c:pt>
                <c:pt idx="17">
                  <c:v>5.9183631916874475</c:v>
                </c:pt>
                <c:pt idx="18">
                  <c:v>1.4561106035281366</c:v>
                </c:pt>
                <c:pt idx="19">
                  <c:v>6.1912752174668365E-2</c:v>
                </c:pt>
                <c:pt idx="20">
                  <c:v>4.0003032827525802</c:v>
                </c:pt>
                <c:pt idx="21">
                  <c:v>1.3156437954062867</c:v>
                </c:pt>
                <c:pt idx="22">
                  <c:v>3.9539637741129439</c:v>
                </c:pt>
                <c:pt idx="23">
                  <c:v>3.6773134891999706</c:v>
                </c:pt>
                <c:pt idx="24">
                  <c:v>1.5874550630654294</c:v>
                </c:pt>
                <c:pt idx="25">
                  <c:v>1.3986853868328832</c:v>
                </c:pt>
                <c:pt idx="26">
                  <c:v>12.696916163646216</c:v>
                </c:pt>
                <c:pt idx="27">
                  <c:v>2.3720466162056577</c:v>
                </c:pt>
                <c:pt idx="28">
                  <c:v>2.1631286752605172</c:v>
                </c:pt>
                <c:pt idx="29">
                  <c:v>0.1454379055501292</c:v>
                </c:pt>
                <c:pt idx="30">
                  <c:v>2.4269706434210958</c:v>
                </c:pt>
                <c:pt idx="31">
                  <c:v>2.2267937849128749</c:v>
                </c:pt>
                <c:pt idx="32">
                  <c:v>1.3437453653723044</c:v>
                </c:pt>
                <c:pt idx="33">
                  <c:v>1.1257531091749395</c:v>
                </c:pt>
                <c:pt idx="34">
                  <c:v>2.8052535103559522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Dohromady!$G$2:$G$3</c:f>
              <c:strCache>
                <c:ptCount val="2"/>
                <c:pt idx="0">
                  <c:v>Rok</c:v>
                </c:pt>
                <c:pt idx="1">
                  <c:v>2014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Dohromady!$B$4:$B$38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Dohromady!$G$4:$G$38</c:f>
              <c:numCache>
                <c:formatCode>General</c:formatCode>
                <c:ptCount val="35"/>
                <c:pt idx="0">
                  <c:v>1.7693713365252832</c:v>
                </c:pt>
                <c:pt idx="1">
                  <c:v>0.18196323064329806</c:v>
                </c:pt>
                <c:pt idx="2">
                  <c:v>3.5585175713490678</c:v>
                </c:pt>
                <c:pt idx="3">
                  <c:v>0.15298267219713862</c:v>
                </c:pt>
                <c:pt idx="4">
                  <c:v>1.7547835511231549</c:v>
                </c:pt>
                <c:pt idx="5">
                  <c:v>1.5353459946793977</c:v>
                </c:pt>
                <c:pt idx="6">
                  <c:v>1.6722747987714666</c:v>
                </c:pt>
                <c:pt idx="7">
                  <c:v>4.6162158738157849E-2</c:v>
                </c:pt>
                <c:pt idx="8">
                  <c:v>2.813929526727776</c:v>
                </c:pt>
                <c:pt idx="9">
                  <c:v>0.34604652800364843</c:v>
                </c:pt>
                <c:pt idx="10">
                  <c:v>1.1726501961102103</c:v>
                </c:pt>
                <c:pt idx="11">
                  <c:v>1.6564719421898944</c:v>
                </c:pt>
                <c:pt idx="12">
                  <c:v>1.7321607791057898</c:v>
                </c:pt>
                <c:pt idx="13">
                  <c:v>0.21346806810841906</c:v>
                </c:pt>
                <c:pt idx="14">
                  <c:v>0.64052383439508209</c:v>
                </c:pt>
                <c:pt idx="15">
                  <c:v>3.0830847547323321</c:v>
                </c:pt>
                <c:pt idx="16">
                  <c:v>0.17212232561926727</c:v>
                </c:pt>
                <c:pt idx="17">
                  <c:v>4.7321518168052252</c:v>
                </c:pt>
                <c:pt idx="18">
                  <c:v>1.1841598898812646</c:v>
                </c:pt>
                <c:pt idx="19">
                  <c:v>0.7946893069242289</c:v>
                </c:pt>
                <c:pt idx="20">
                  <c:v>3.0614123053920377</c:v>
                </c:pt>
                <c:pt idx="21">
                  <c:v>1.1123482328514434</c:v>
                </c:pt>
                <c:pt idx="22">
                  <c:v>3.3333363745674243</c:v>
                </c:pt>
                <c:pt idx="23">
                  <c:v>2.7782761754010106</c:v>
                </c:pt>
                <c:pt idx="24">
                  <c:v>1.9684078028746725</c:v>
                </c:pt>
                <c:pt idx="25">
                  <c:v>1.0863289637350184</c:v>
                </c:pt>
                <c:pt idx="26">
                  <c:v>10.812052453699531</c:v>
                </c:pt>
                <c:pt idx="27">
                  <c:v>1.9686230763719867</c:v>
                </c:pt>
                <c:pt idx="28">
                  <c:v>1.7525577106670991</c:v>
                </c:pt>
                <c:pt idx="29">
                  <c:v>0.14370514403556581</c:v>
                </c:pt>
                <c:pt idx="30">
                  <c:v>2.0396749570435673</c:v>
                </c:pt>
                <c:pt idx="31">
                  <c:v>1.7890857394870017</c:v>
                </c:pt>
                <c:pt idx="32">
                  <c:v>2.0634345801427991</c:v>
                </c:pt>
                <c:pt idx="33">
                  <c:v>1.5403156985982522</c:v>
                </c:pt>
                <c:pt idx="34">
                  <c:v>3.1383916787769945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930671360"/>
        <c:axId val="-930678432"/>
      </c:lineChart>
      <c:catAx>
        <c:axId val="-93067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930678432"/>
        <c:crosses val="autoZero"/>
        <c:auto val="1"/>
        <c:lblAlgn val="ctr"/>
        <c:lblOffset val="100"/>
        <c:noMultiLvlLbl val="0"/>
      </c:catAx>
      <c:valAx>
        <c:axId val="-93067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9306713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RCA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Dohromady!$J$3</c:f>
              <c:strCache>
                <c:ptCount val="1"/>
                <c:pt idx="0">
                  <c:v>2010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Dohromady!$I$4:$I$38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Dohromady!$J$4:$J$38</c:f>
              <c:numCache>
                <c:formatCode>General</c:formatCode>
                <c:ptCount val="35"/>
                <c:pt idx="0">
                  <c:v>2.52</c:v>
                </c:pt>
                <c:pt idx="1">
                  <c:v>1.71</c:v>
                </c:pt>
                <c:pt idx="2">
                  <c:v>1.97</c:v>
                </c:pt>
                <c:pt idx="3">
                  <c:v>1.67</c:v>
                </c:pt>
                <c:pt idx="4">
                  <c:v>1.77</c:v>
                </c:pt>
                <c:pt idx="5">
                  <c:v>2.2999999999999998</c:v>
                </c:pt>
                <c:pt idx="6">
                  <c:v>2.11</c:v>
                </c:pt>
                <c:pt idx="7">
                  <c:v>1.39</c:v>
                </c:pt>
                <c:pt idx="8">
                  <c:v>1.42</c:v>
                </c:pt>
                <c:pt idx="9">
                  <c:v>3.88</c:v>
                </c:pt>
                <c:pt idx="10">
                  <c:v>2.35</c:v>
                </c:pt>
                <c:pt idx="11">
                  <c:v>1.77</c:v>
                </c:pt>
                <c:pt idx="12">
                  <c:v>2.48</c:v>
                </c:pt>
                <c:pt idx="13">
                  <c:v>2.04</c:v>
                </c:pt>
                <c:pt idx="14">
                  <c:v>1.49</c:v>
                </c:pt>
                <c:pt idx="15">
                  <c:v>0.74</c:v>
                </c:pt>
                <c:pt idx="16">
                  <c:v>1.37</c:v>
                </c:pt>
                <c:pt idx="17">
                  <c:v>1.5</c:v>
                </c:pt>
                <c:pt idx="18">
                  <c:v>2.66</c:v>
                </c:pt>
                <c:pt idx="19">
                  <c:v>1.67</c:v>
                </c:pt>
                <c:pt idx="20">
                  <c:v>0.98</c:v>
                </c:pt>
                <c:pt idx="21">
                  <c:v>2.64</c:v>
                </c:pt>
                <c:pt idx="22">
                  <c:v>1.1599999999999999</c:v>
                </c:pt>
                <c:pt idx="23">
                  <c:v>1.27</c:v>
                </c:pt>
                <c:pt idx="24">
                  <c:v>1.58</c:v>
                </c:pt>
                <c:pt idx="25">
                  <c:v>2.68</c:v>
                </c:pt>
                <c:pt idx="26">
                  <c:v>0.73</c:v>
                </c:pt>
                <c:pt idx="27">
                  <c:v>1.22</c:v>
                </c:pt>
                <c:pt idx="28">
                  <c:v>2.2799999999999998</c:v>
                </c:pt>
                <c:pt idx="29">
                  <c:v>1.45</c:v>
                </c:pt>
                <c:pt idx="30">
                  <c:v>2.42</c:v>
                </c:pt>
                <c:pt idx="31">
                  <c:v>1.78</c:v>
                </c:pt>
                <c:pt idx="32">
                  <c:v>2.3199999999999998</c:v>
                </c:pt>
                <c:pt idx="33">
                  <c:v>2.17</c:v>
                </c:pt>
                <c:pt idx="34">
                  <c:v>2.37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Dohromady!$K$3</c:f>
              <c:strCache>
                <c:ptCount val="1"/>
                <c:pt idx="0">
                  <c:v>2011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Dohromady!$I$4:$I$38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Dohromady!$K$4:$K$38</c:f>
              <c:numCache>
                <c:formatCode>General</c:formatCode>
                <c:ptCount val="35"/>
                <c:pt idx="0">
                  <c:v>2.65</c:v>
                </c:pt>
                <c:pt idx="1">
                  <c:v>1.78</c:v>
                </c:pt>
                <c:pt idx="2">
                  <c:v>1.82</c:v>
                </c:pt>
                <c:pt idx="3">
                  <c:v>1.87</c:v>
                </c:pt>
                <c:pt idx="4">
                  <c:v>1.89</c:v>
                </c:pt>
                <c:pt idx="5">
                  <c:v>2.35</c:v>
                </c:pt>
                <c:pt idx="6">
                  <c:v>2.1800000000000002</c:v>
                </c:pt>
                <c:pt idx="7">
                  <c:v>1.46</c:v>
                </c:pt>
                <c:pt idx="8">
                  <c:v>1.75</c:v>
                </c:pt>
                <c:pt idx="9">
                  <c:v>3.88</c:v>
                </c:pt>
                <c:pt idx="10">
                  <c:v>2.59</c:v>
                </c:pt>
                <c:pt idx="11">
                  <c:v>1.81</c:v>
                </c:pt>
                <c:pt idx="12">
                  <c:v>2.46</c:v>
                </c:pt>
                <c:pt idx="13">
                  <c:v>2.17</c:v>
                </c:pt>
                <c:pt idx="14">
                  <c:v>1.51</c:v>
                </c:pt>
                <c:pt idx="15">
                  <c:v>0.8</c:v>
                </c:pt>
                <c:pt idx="16">
                  <c:v>1.48</c:v>
                </c:pt>
                <c:pt idx="17">
                  <c:v>1.63</c:v>
                </c:pt>
                <c:pt idx="18">
                  <c:v>2.67</c:v>
                </c:pt>
                <c:pt idx="19">
                  <c:v>1.64</c:v>
                </c:pt>
                <c:pt idx="20">
                  <c:v>1.06</c:v>
                </c:pt>
                <c:pt idx="21">
                  <c:v>3.02</c:v>
                </c:pt>
                <c:pt idx="22">
                  <c:v>1.24</c:v>
                </c:pt>
                <c:pt idx="23">
                  <c:v>1.44</c:v>
                </c:pt>
                <c:pt idx="24">
                  <c:v>1.62</c:v>
                </c:pt>
                <c:pt idx="25">
                  <c:v>3.25</c:v>
                </c:pt>
                <c:pt idx="26">
                  <c:v>0.82</c:v>
                </c:pt>
                <c:pt idx="27">
                  <c:v>1.36</c:v>
                </c:pt>
                <c:pt idx="28">
                  <c:v>2.25</c:v>
                </c:pt>
                <c:pt idx="29">
                  <c:v>1.52</c:v>
                </c:pt>
                <c:pt idx="30">
                  <c:v>2.62</c:v>
                </c:pt>
                <c:pt idx="31">
                  <c:v>1.79</c:v>
                </c:pt>
                <c:pt idx="32">
                  <c:v>2.4900000000000002</c:v>
                </c:pt>
                <c:pt idx="33">
                  <c:v>2.38</c:v>
                </c:pt>
                <c:pt idx="34">
                  <c:v>2.4900000000000002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Dohromady!$L$3</c:f>
              <c:strCache>
                <c:ptCount val="1"/>
                <c:pt idx="0">
                  <c:v>2012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Dohromady!$I$4:$I$38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Dohromady!$L$4:$L$38</c:f>
              <c:numCache>
                <c:formatCode>General</c:formatCode>
                <c:ptCount val="35"/>
                <c:pt idx="0">
                  <c:v>2.67</c:v>
                </c:pt>
                <c:pt idx="1">
                  <c:v>1.68</c:v>
                </c:pt>
                <c:pt idx="2">
                  <c:v>1.65</c:v>
                </c:pt>
                <c:pt idx="3">
                  <c:v>1.92</c:v>
                </c:pt>
                <c:pt idx="4">
                  <c:v>1.91</c:v>
                </c:pt>
                <c:pt idx="5">
                  <c:v>2.2200000000000002</c:v>
                </c:pt>
                <c:pt idx="6">
                  <c:v>2.12</c:v>
                </c:pt>
                <c:pt idx="7">
                  <c:v>1.53</c:v>
                </c:pt>
                <c:pt idx="8">
                  <c:v>1.5</c:v>
                </c:pt>
                <c:pt idx="9">
                  <c:v>3.4</c:v>
                </c:pt>
                <c:pt idx="10">
                  <c:v>3</c:v>
                </c:pt>
                <c:pt idx="11">
                  <c:v>1.88</c:v>
                </c:pt>
                <c:pt idx="12">
                  <c:v>2.62</c:v>
                </c:pt>
                <c:pt idx="13">
                  <c:v>1.9</c:v>
                </c:pt>
                <c:pt idx="14">
                  <c:v>1.62</c:v>
                </c:pt>
                <c:pt idx="15">
                  <c:v>0.92</c:v>
                </c:pt>
                <c:pt idx="16">
                  <c:v>1.41</c:v>
                </c:pt>
                <c:pt idx="17">
                  <c:v>1.62</c:v>
                </c:pt>
                <c:pt idx="18">
                  <c:v>2.93</c:v>
                </c:pt>
                <c:pt idx="19">
                  <c:v>1.67</c:v>
                </c:pt>
                <c:pt idx="20">
                  <c:v>1</c:v>
                </c:pt>
                <c:pt idx="21">
                  <c:v>3.14</c:v>
                </c:pt>
                <c:pt idx="22">
                  <c:v>1.19</c:v>
                </c:pt>
                <c:pt idx="23">
                  <c:v>1.53</c:v>
                </c:pt>
                <c:pt idx="24">
                  <c:v>1.55</c:v>
                </c:pt>
                <c:pt idx="25">
                  <c:v>2.95</c:v>
                </c:pt>
                <c:pt idx="26">
                  <c:v>0.83</c:v>
                </c:pt>
                <c:pt idx="27">
                  <c:v>1.2</c:v>
                </c:pt>
                <c:pt idx="28">
                  <c:v>2.39</c:v>
                </c:pt>
                <c:pt idx="29">
                  <c:v>1.45</c:v>
                </c:pt>
                <c:pt idx="30">
                  <c:v>2.9</c:v>
                </c:pt>
                <c:pt idx="31">
                  <c:v>1.9</c:v>
                </c:pt>
                <c:pt idx="32">
                  <c:v>2.54</c:v>
                </c:pt>
                <c:pt idx="33">
                  <c:v>2.67</c:v>
                </c:pt>
                <c:pt idx="34">
                  <c:v>2.44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Dohromady!$M$3</c:f>
              <c:strCache>
                <c:ptCount val="1"/>
                <c:pt idx="0">
                  <c:v>2013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Dohromady!$I$4:$I$38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Dohromady!$M$4:$M$38</c:f>
              <c:numCache>
                <c:formatCode>General</c:formatCode>
                <c:ptCount val="35"/>
                <c:pt idx="0">
                  <c:v>2.76</c:v>
                </c:pt>
                <c:pt idx="1">
                  <c:v>1.67</c:v>
                </c:pt>
                <c:pt idx="2">
                  <c:v>1.93</c:v>
                </c:pt>
                <c:pt idx="3">
                  <c:v>1.85</c:v>
                </c:pt>
                <c:pt idx="4">
                  <c:v>1.97</c:v>
                </c:pt>
                <c:pt idx="5">
                  <c:v>2.3199999999999998</c:v>
                </c:pt>
                <c:pt idx="6">
                  <c:v>2.08</c:v>
                </c:pt>
                <c:pt idx="7">
                  <c:v>1.61</c:v>
                </c:pt>
                <c:pt idx="8">
                  <c:v>1.1599999999999999</c:v>
                </c:pt>
                <c:pt idx="9">
                  <c:v>3.78</c:v>
                </c:pt>
                <c:pt idx="10">
                  <c:v>3</c:v>
                </c:pt>
                <c:pt idx="11">
                  <c:v>1.85</c:v>
                </c:pt>
                <c:pt idx="12">
                  <c:v>2.65</c:v>
                </c:pt>
                <c:pt idx="13">
                  <c:v>2.1800000000000002</c:v>
                </c:pt>
                <c:pt idx="14">
                  <c:v>1.82</c:v>
                </c:pt>
                <c:pt idx="15">
                  <c:v>1.02</c:v>
                </c:pt>
                <c:pt idx="16">
                  <c:v>1.57</c:v>
                </c:pt>
                <c:pt idx="17">
                  <c:v>1.63</c:v>
                </c:pt>
                <c:pt idx="18">
                  <c:v>2.82</c:v>
                </c:pt>
                <c:pt idx="19">
                  <c:v>1.63</c:v>
                </c:pt>
                <c:pt idx="20">
                  <c:v>0.99</c:v>
                </c:pt>
                <c:pt idx="21">
                  <c:v>2.93</c:v>
                </c:pt>
                <c:pt idx="22">
                  <c:v>1.08</c:v>
                </c:pt>
                <c:pt idx="23">
                  <c:v>1.48</c:v>
                </c:pt>
                <c:pt idx="24">
                  <c:v>1.6</c:v>
                </c:pt>
                <c:pt idx="25">
                  <c:v>3.07</c:v>
                </c:pt>
                <c:pt idx="26">
                  <c:v>0.81</c:v>
                </c:pt>
                <c:pt idx="27">
                  <c:v>1.35</c:v>
                </c:pt>
                <c:pt idx="28">
                  <c:v>2.13</c:v>
                </c:pt>
                <c:pt idx="29">
                  <c:v>1.44</c:v>
                </c:pt>
                <c:pt idx="30">
                  <c:v>2.76</c:v>
                </c:pt>
                <c:pt idx="31">
                  <c:v>1.75</c:v>
                </c:pt>
                <c:pt idx="32">
                  <c:v>2.42</c:v>
                </c:pt>
                <c:pt idx="33">
                  <c:v>2.65</c:v>
                </c:pt>
                <c:pt idx="34">
                  <c:v>2.35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Dohromady!$N$3</c:f>
              <c:strCache>
                <c:ptCount val="1"/>
                <c:pt idx="0">
                  <c:v>2014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Dohromady!$I$4:$I$38</c:f>
              <c:strCache>
                <c:ptCount val="35"/>
                <c:pt idx="0">
                  <c:v>Belgie</c:v>
                </c:pt>
                <c:pt idx="1">
                  <c:v>Brazílie</c:v>
                </c:pt>
                <c:pt idx="2">
                  <c:v>Bulharsko</c:v>
                </c:pt>
                <c:pt idx="3">
                  <c:v>Čína</c:v>
                </c:pt>
                <c:pt idx="4">
                  <c:v>Dánsko</c:v>
                </c:pt>
                <c:pt idx="5">
                  <c:v>Finsko</c:v>
                </c:pt>
                <c:pt idx="6">
                  <c:v>Francie</c:v>
                </c:pt>
                <c:pt idx="7">
                  <c:v>Hongkong</c:v>
                </c:pt>
                <c:pt idx="8">
                  <c:v>Chorvatsko</c:v>
                </c:pt>
                <c:pt idx="9">
                  <c:v>Indie</c:v>
                </c:pt>
                <c:pt idx="10">
                  <c:v>Irsko</c:v>
                </c:pt>
                <c:pt idx="11">
                  <c:v>Itálie</c:v>
                </c:pt>
                <c:pt idx="12">
                  <c:v>Izrael</c:v>
                </c:pt>
                <c:pt idx="13">
                  <c:v>Japonsko</c:v>
                </c:pt>
                <c:pt idx="14">
                  <c:v>Jihoafrická republika</c:v>
                </c:pt>
                <c:pt idx="15">
                  <c:v>Maďarsko</c:v>
                </c:pt>
                <c:pt idx="16">
                  <c:v>Mexiko</c:v>
                </c:pt>
                <c:pt idx="17">
                  <c:v>Německo</c:v>
                </c:pt>
                <c:pt idx="18">
                  <c:v>Nizozemsko</c:v>
                </c:pt>
                <c:pt idx="19">
                  <c:v>Norsko</c:v>
                </c:pt>
                <c:pt idx="20">
                  <c:v>Polsko</c:v>
                </c:pt>
                <c:pt idx="21">
                  <c:v>Portugalsko</c:v>
                </c:pt>
                <c:pt idx="22">
                  <c:v>Rakousko</c:v>
                </c:pt>
                <c:pt idx="23">
                  <c:v>Rumunsko</c:v>
                </c:pt>
                <c:pt idx="24">
                  <c:v>Ruská federace</c:v>
                </c:pt>
                <c:pt idx="25">
                  <c:v>Řecko</c:v>
                </c:pt>
                <c:pt idx="26">
                  <c:v>Slovensko</c:v>
                </c:pt>
                <c:pt idx="27">
                  <c:v>Slovinsko</c:v>
                </c:pt>
                <c:pt idx="28">
                  <c:v>Spojené království</c:v>
                </c:pt>
                <c:pt idx="29">
                  <c:v>Spojené státy</c:v>
                </c:pt>
                <c:pt idx="30">
                  <c:v>Španělsko</c:v>
                </c:pt>
                <c:pt idx="31">
                  <c:v>Švédsko</c:v>
                </c:pt>
                <c:pt idx="32">
                  <c:v>Švýcarsko</c:v>
                </c:pt>
                <c:pt idx="33">
                  <c:v>Turecko</c:v>
                </c:pt>
                <c:pt idx="34">
                  <c:v>Ukrajina</c:v>
                </c:pt>
              </c:strCache>
            </c:strRef>
          </c:cat>
          <c:val>
            <c:numRef>
              <c:f>Dohromady!$N$4:$N$38</c:f>
              <c:numCache>
                <c:formatCode>General</c:formatCode>
                <c:ptCount val="35"/>
                <c:pt idx="0">
                  <c:v>2.65</c:v>
                </c:pt>
                <c:pt idx="1">
                  <c:v>1.75</c:v>
                </c:pt>
                <c:pt idx="2">
                  <c:v>2.16</c:v>
                </c:pt>
                <c:pt idx="3">
                  <c:v>1.88</c:v>
                </c:pt>
                <c:pt idx="4">
                  <c:v>1.42</c:v>
                </c:pt>
                <c:pt idx="5">
                  <c:v>2.3199999999999998</c:v>
                </c:pt>
                <c:pt idx="6">
                  <c:v>2.0699999999999998</c:v>
                </c:pt>
                <c:pt idx="7">
                  <c:v>1.44</c:v>
                </c:pt>
                <c:pt idx="8">
                  <c:v>1.31</c:v>
                </c:pt>
                <c:pt idx="9">
                  <c:v>3.57</c:v>
                </c:pt>
                <c:pt idx="10">
                  <c:v>2.86</c:v>
                </c:pt>
                <c:pt idx="11">
                  <c:v>1.84</c:v>
                </c:pt>
                <c:pt idx="12">
                  <c:v>2.75</c:v>
                </c:pt>
                <c:pt idx="13">
                  <c:v>1.42</c:v>
                </c:pt>
                <c:pt idx="14">
                  <c:v>2.0699999999999998</c:v>
                </c:pt>
                <c:pt idx="15">
                  <c:v>1.0900000000000001</c:v>
                </c:pt>
                <c:pt idx="16">
                  <c:v>1.57</c:v>
                </c:pt>
                <c:pt idx="17">
                  <c:v>1.62</c:v>
                </c:pt>
                <c:pt idx="18">
                  <c:v>2.69</c:v>
                </c:pt>
                <c:pt idx="19">
                  <c:v>1.61</c:v>
                </c:pt>
                <c:pt idx="20">
                  <c:v>1.02</c:v>
                </c:pt>
                <c:pt idx="21">
                  <c:v>2.64</c:v>
                </c:pt>
                <c:pt idx="22">
                  <c:v>1.1499999999999999</c:v>
                </c:pt>
                <c:pt idx="23">
                  <c:v>1.54</c:v>
                </c:pt>
                <c:pt idx="24">
                  <c:v>1.47</c:v>
                </c:pt>
                <c:pt idx="25">
                  <c:v>2.89</c:v>
                </c:pt>
                <c:pt idx="26">
                  <c:v>0.81</c:v>
                </c:pt>
                <c:pt idx="27">
                  <c:v>1.3</c:v>
                </c:pt>
                <c:pt idx="28">
                  <c:v>1.94</c:v>
                </c:pt>
                <c:pt idx="29">
                  <c:v>1.38</c:v>
                </c:pt>
                <c:pt idx="30">
                  <c:v>2.61</c:v>
                </c:pt>
                <c:pt idx="31">
                  <c:v>1.78</c:v>
                </c:pt>
                <c:pt idx="32">
                  <c:v>3.28</c:v>
                </c:pt>
                <c:pt idx="33">
                  <c:v>2.71</c:v>
                </c:pt>
                <c:pt idx="34">
                  <c:v>2.17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193717584"/>
        <c:axId val="-1193721392"/>
      </c:lineChart>
      <c:catAx>
        <c:axId val="-119371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21392"/>
        <c:crosses val="autoZero"/>
        <c:auto val="1"/>
        <c:lblAlgn val="ctr"/>
        <c:lblOffset val="100"/>
        <c:noMultiLvlLbl val="0"/>
      </c:catAx>
      <c:valAx>
        <c:axId val="-119372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1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'Míra otevřenosti '!$K$3</c:f>
              <c:strCache>
                <c:ptCount val="1"/>
                <c:pt idx="0">
                  <c:v>Export/HDP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</c:trendlineLbl>
          </c:trendline>
          <c:cat>
            <c:numRef>
              <c:f>'Míra otevřenosti '!$B$4:$B$23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'Míra otevřenosti '!$K$4:$K$23</c:f>
              <c:numCache>
                <c:formatCode>0%</c:formatCode>
                <c:ptCount val="20"/>
                <c:pt idx="0">
                  <c:v>0.35833607594936712</c:v>
                </c:pt>
                <c:pt idx="1">
                  <c:v>0.33205298013245033</c:v>
                </c:pt>
                <c:pt idx="2">
                  <c:v>0.36316487455197133</c:v>
                </c:pt>
                <c:pt idx="3">
                  <c:v>0.38946171802054153</c:v>
                </c:pt>
                <c:pt idx="4">
                  <c:v>0.40623871256146626</c:v>
                </c:pt>
                <c:pt idx="5">
                  <c:v>0.47263870151770654</c:v>
                </c:pt>
                <c:pt idx="6">
                  <c:v>0.49498399687743944</c:v>
                </c:pt>
                <c:pt idx="7">
                  <c:v>0.46928197456993265</c:v>
                </c:pt>
                <c:pt idx="8">
                  <c:v>0.48944305605141025</c:v>
                </c:pt>
                <c:pt idx="9">
                  <c:v>0.56351226692836109</c:v>
                </c:pt>
                <c:pt idx="10">
                  <c:v>0.57371384709855699</c:v>
                </c:pt>
                <c:pt idx="11">
                  <c:v>0.61151211861990307</c:v>
                </c:pt>
                <c:pt idx="12">
                  <c:v>0.64715061341686242</c:v>
                </c:pt>
                <c:pt idx="13">
                  <c:v>0.6161235367372353</c:v>
                </c:pt>
                <c:pt idx="14">
                  <c:v>0.54542795205304773</c:v>
                </c:pt>
                <c:pt idx="15">
                  <c:v>0.64072780166961807</c:v>
                </c:pt>
                <c:pt idx="16">
                  <c:v>0.71573620089507706</c:v>
                </c:pt>
                <c:pt idx="17">
                  <c:v>0.76035585251175453</c:v>
                </c:pt>
                <c:pt idx="18">
                  <c:v>0.77868628893794456</c:v>
                </c:pt>
                <c:pt idx="19">
                  <c:v>0.85183708920187795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'Míra otevřenosti '!$L$3</c:f>
              <c:strCache>
                <c:ptCount val="1"/>
                <c:pt idx="0">
                  <c:v>Import/HDP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cs-CZ"/>
                </a:p>
              </c:txPr>
            </c:trendlineLbl>
          </c:trendline>
          <c:cat>
            <c:numRef>
              <c:f>'Míra otevřenosti '!$B$4:$B$23</c:f>
              <c:numCache>
                <c:formatCode>General</c:formatCode>
                <c:ptCount val="20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</c:numCache>
            </c:numRef>
          </c:cat>
          <c:val>
            <c:numRef>
              <c:f>'Míra otevřenosti '!$L$4:$L$23</c:f>
              <c:numCache>
                <c:formatCode>0%</c:formatCode>
                <c:ptCount val="20"/>
                <c:pt idx="0">
                  <c:v>0.42135443037974685</c:v>
                </c:pt>
                <c:pt idx="1">
                  <c:v>0.41648454746136865</c:v>
                </c:pt>
                <c:pt idx="2">
                  <c:v>0.44020020481310806</c:v>
                </c:pt>
                <c:pt idx="3">
                  <c:v>0.42692156862745101</c:v>
                </c:pt>
                <c:pt idx="4">
                  <c:v>0.4350330800178811</c:v>
                </c:pt>
                <c:pt idx="5">
                  <c:v>0.52357672849915682</c:v>
                </c:pt>
                <c:pt idx="6">
                  <c:v>0.54081342701014834</c:v>
                </c:pt>
                <c:pt idx="7">
                  <c:v>0.49576327599102471</c:v>
                </c:pt>
                <c:pt idx="8">
                  <c:v>0.5143602284898251</c:v>
                </c:pt>
                <c:pt idx="9">
                  <c:v>0.57216061498200854</c:v>
                </c:pt>
                <c:pt idx="10">
                  <c:v>0.56185508136321771</c:v>
                </c:pt>
                <c:pt idx="11">
                  <c:v>0.60017450812660389</c:v>
                </c:pt>
                <c:pt idx="12">
                  <c:v>0.62420229705037844</c:v>
                </c:pt>
                <c:pt idx="13">
                  <c:v>0.59937459526774595</c:v>
                </c:pt>
                <c:pt idx="14">
                  <c:v>0.50727773527161435</c:v>
                </c:pt>
                <c:pt idx="15">
                  <c:v>0.61005717176827723</c:v>
                </c:pt>
                <c:pt idx="16">
                  <c:v>0.66821556439582297</c:v>
                </c:pt>
                <c:pt idx="17">
                  <c:v>0.68470378619153671</c:v>
                </c:pt>
                <c:pt idx="18">
                  <c:v>0.69253985773853322</c:v>
                </c:pt>
                <c:pt idx="19">
                  <c:v>0.75108685446009393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193709424"/>
        <c:axId val="-1193721936"/>
      </c:lineChart>
      <c:catAx>
        <c:axId val="-119370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21936"/>
        <c:crosses val="autoZero"/>
        <c:auto val="1"/>
        <c:lblAlgn val="ctr"/>
        <c:lblOffset val="100"/>
        <c:noMultiLvlLbl val="0"/>
      </c:catAx>
      <c:valAx>
        <c:axId val="-1193721936"/>
        <c:scaling>
          <c:orientation val="minMax"/>
          <c:max val="1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09424"/>
        <c:crosses val="autoZero"/>
        <c:crossBetween val="between"/>
        <c:majorUnit val="5.000000000000001E-2"/>
        <c:min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[TII, RCA, mira_otevrenosti.xlsx]kont_GTO!Kontingenční tabulka 2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kont_GTO!$B$3:$B$4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kont_GTO!$A$5:$A$16</c:f>
              <c:multiLvlStrCache>
                <c:ptCount val="8"/>
                <c:lvl>
                  <c:pt idx="0">
                    <c:v>Afrika</c:v>
                  </c:pt>
                  <c:pt idx="1">
                    <c:v>Amerika</c:v>
                  </c:pt>
                  <c:pt idx="2">
                    <c:v>Asie</c:v>
                  </c:pt>
                  <c:pt idx="3">
                    <c:v>Evropa</c:v>
                  </c:pt>
                  <c:pt idx="4">
                    <c:v>Afrika</c:v>
                  </c:pt>
                  <c:pt idx="5">
                    <c:v>Amerika</c:v>
                  </c:pt>
                  <c:pt idx="6">
                    <c:v>Asie</c:v>
                  </c:pt>
                  <c:pt idx="7">
                    <c:v>Evropa</c:v>
                  </c:pt>
                </c:lvl>
                <c:lvl>
                  <c:pt idx="0">
                    <c:v>Součet z Teritoriílní otevřenost vývozu</c:v>
                  </c:pt>
                  <c:pt idx="4">
                    <c:v>Součet z Teritoriílní otevřenost dovozu</c:v>
                  </c:pt>
                </c:lvl>
              </c:multiLvlStrCache>
            </c:multiLvlStrRef>
          </c:cat>
          <c:val>
            <c:numRef>
              <c:f>kont_GTO!$B$5:$B$16</c:f>
              <c:numCache>
                <c:formatCode>0%</c:formatCode>
                <c:ptCount val="8"/>
                <c:pt idx="0">
                  <c:v>9.8943078965842458E-3</c:v>
                </c:pt>
                <c:pt idx="1">
                  <c:v>2.6434187821576235E-2</c:v>
                </c:pt>
                <c:pt idx="2">
                  <c:v>4.6514895697731526E-2</c:v>
                </c:pt>
                <c:pt idx="3">
                  <c:v>0.91382564228595631</c:v>
                </c:pt>
                <c:pt idx="4">
                  <c:v>4.6837817808214116E-3</c:v>
                </c:pt>
                <c:pt idx="5">
                  <c:v>3.098446983667185E-2</c:v>
                </c:pt>
                <c:pt idx="6">
                  <c:v>0.23213843247370183</c:v>
                </c:pt>
                <c:pt idx="7">
                  <c:v>0.72745459367576104</c:v>
                </c:pt>
              </c:numCache>
            </c:numRef>
          </c:val>
        </c:ser>
        <c:ser>
          <c:idx val="1"/>
          <c:order val="1"/>
          <c:tx>
            <c:strRef>
              <c:f>kont_GTO!$C$3:$C$4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kont_GTO!$A$5:$A$16</c:f>
              <c:multiLvlStrCache>
                <c:ptCount val="8"/>
                <c:lvl>
                  <c:pt idx="0">
                    <c:v>Afrika</c:v>
                  </c:pt>
                  <c:pt idx="1">
                    <c:v>Amerika</c:v>
                  </c:pt>
                  <c:pt idx="2">
                    <c:v>Asie</c:v>
                  </c:pt>
                  <c:pt idx="3">
                    <c:v>Evropa</c:v>
                  </c:pt>
                  <c:pt idx="4">
                    <c:v>Afrika</c:v>
                  </c:pt>
                  <c:pt idx="5">
                    <c:v>Amerika</c:v>
                  </c:pt>
                  <c:pt idx="6">
                    <c:v>Asie</c:v>
                  </c:pt>
                  <c:pt idx="7">
                    <c:v>Evropa</c:v>
                  </c:pt>
                </c:lvl>
                <c:lvl>
                  <c:pt idx="0">
                    <c:v>Součet z Teritoriílní otevřenost vývozu</c:v>
                  </c:pt>
                  <c:pt idx="4">
                    <c:v>Součet z Teritoriílní otevřenost dovozu</c:v>
                  </c:pt>
                </c:lvl>
              </c:multiLvlStrCache>
            </c:multiLvlStrRef>
          </c:cat>
          <c:val>
            <c:numRef>
              <c:f>kont_GTO!$C$5:$C$16</c:f>
              <c:numCache>
                <c:formatCode>0%</c:formatCode>
                <c:ptCount val="8"/>
                <c:pt idx="0">
                  <c:v>9.1768764010759125E-3</c:v>
                </c:pt>
                <c:pt idx="1">
                  <c:v>2.8503038098626646E-2</c:v>
                </c:pt>
                <c:pt idx="2">
                  <c:v>4.6456212689694777E-2</c:v>
                </c:pt>
                <c:pt idx="3">
                  <c:v>0.91242508932718924</c:v>
                </c:pt>
                <c:pt idx="4">
                  <c:v>5.4144815654384336E-3</c:v>
                </c:pt>
                <c:pt idx="5">
                  <c:v>2.8829216543360573E-2</c:v>
                </c:pt>
                <c:pt idx="6">
                  <c:v>0.22735498122795406</c:v>
                </c:pt>
                <c:pt idx="7">
                  <c:v>0.73449068108727134</c:v>
                </c:pt>
              </c:numCache>
            </c:numRef>
          </c:val>
        </c:ser>
        <c:ser>
          <c:idx val="2"/>
          <c:order val="2"/>
          <c:tx>
            <c:strRef>
              <c:f>kont_GTO!$D$3:$D$4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kont_GTO!$A$5:$A$16</c:f>
              <c:multiLvlStrCache>
                <c:ptCount val="8"/>
                <c:lvl>
                  <c:pt idx="0">
                    <c:v>Afrika</c:v>
                  </c:pt>
                  <c:pt idx="1">
                    <c:v>Amerika</c:v>
                  </c:pt>
                  <c:pt idx="2">
                    <c:v>Asie</c:v>
                  </c:pt>
                  <c:pt idx="3">
                    <c:v>Evropa</c:v>
                  </c:pt>
                  <c:pt idx="4">
                    <c:v>Afrika</c:v>
                  </c:pt>
                  <c:pt idx="5">
                    <c:v>Amerika</c:v>
                  </c:pt>
                  <c:pt idx="6">
                    <c:v>Asie</c:v>
                  </c:pt>
                  <c:pt idx="7">
                    <c:v>Evropa</c:v>
                  </c:pt>
                </c:lvl>
                <c:lvl>
                  <c:pt idx="0">
                    <c:v>Součet z Teritoriílní otevřenost vývozu</c:v>
                  </c:pt>
                  <c:pt idx="4">
                    <c:v>Součet z Teritoriílní otevřenost dovozu</c:v>
                  </c:pt>
                </c:lvl>
              </c:multiLvlStrCache>
            </c:multiLvlStrRef>
          </c:cat>
          <c:val>
            <c:numRef>
              <c:f>kont_GTO!$D$5:$D$16</c:f>
              <c:numCache>
                <c:formatCode>0%</c:formatCode>
                <c:ptCount val="8"/>
                <c:pt idx="0">
                  <c:v>9.1210423305888386E-3</c:v>
                </c:pt>
                <c:pt idx="1">
                  <c:v>3.2670820945873189E-2</c:v>
                </c:pt>
                <c:pt idx="2">
                  <c:v>5.1563623696925305E-2</c:v>
                </c:pt>
                <c:pt idx="3">
                  <c:v>0.90209007515010153</c:v>
                </c:pt>
                <c:pt idx="4">
                  <c:v>5.6457943710845901E-3</c:v>
                </c:pt>
                <c:pt idx="5">
                  <c:v>3.2864178242261642E-2</c:v>
                </c:pt>
                <c:pt idx="6">
                  <c:v>0.21365037784209651</c:v>
                </c:pt>
                <c:pt idx="7">
                  <c:v>0.74196001052707505</c:v>
                </c:pt>
              </c:numCache>
            </c:numRef>
          </c:val>
        </c:ser>
        <c:ser>
          <c:idx val="3"/>
          <c:order val="3"/>
          <c:tx>
            <c:strRef>
              <c:f>kont_GTO!$E$3:$E$4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kont_GTO!$A$5:$A$16</c:f>
              <c:multiLvlStrCache>
                <c:ptCount val="8"/>
                <c:lvl>
                  <c:pt idx="0">
                    <c:v>Afrika</c:v>
                  </c:pt>
                  <c:pt idx="1">
                    <c:v>Amerika</c:v>
                  </c:pt>
                  <c:pt idx="2">
                    <c:v>Asie</c:v>
                  </c:pt>
                  <c:pt idx="3">
                    <c:v>Evropa</c:v>
                  </c:pt>
                  <c:pt idx="4">
                    <c:v>Afrika</c:v>
                  </c:pt>
                  <c:pt idx="5">
                    <c:v>Amerika</c:v>
                  </c:pt>
                  <c:pt idx="6">
                    <c:v>Asie</c:v>
                  </c:pt>
                  <c:pt idx="7">
                    <c:v>Evropa</c:v>
                  </c:pt>
                </c:lvl>
                <c:lvl>
                  <c:pt idx="0">
                    <c:v>Součet z Teritoriílní otevřenost vývozu</c:v>
                  </c:pt>
                  <c:pt idx="4">
                    <c:v>Součet z Teritoriílní otevřenost dovozu</c:v>
                  </c:pt>
                </c:lvl>
              </c:multiLvlStrCache>
            </c:multiLvlStrRef>
          </c:cat>
          <c:val>
            <c:numRef>
              <c:f>kont_GTO!$E$5:$E$16</c:f>
              <c:numCache>
                <c:formatCode>0%</c:formatCode>
                <c:ptCount val="8"/>
                <c:pt idx="0">
                  <c:v>1.029328522588344E-2</c:v>
                </c:pt>
                <c:pt idx="1">
                  <c:v>3.1961801445319439E-2</c:v>
                </c:pt>
                <c:pt idx="2">
                  <c:v>5.2216681804401435E-2</c:v>
                </c:pt>
                <c:pt idx="3">
                  <c:v>0.90013940982933904</c:v>
                </c:pt>
                <c:pt idx="4">
                  <c:v>6.1936737713036479E-3</c:v>
                </c:pt>
                <c:pt idx="5">
                  <c:v>3.3360960199493965E-2</c:v>
                </c:pt>
                <c:pt idx="6">
                  <c:v>0.20432381315570794</c:v>
                </c:pt>
                <c:pt idx="7">
                  <c:v>0.7496246410480345</c:v>
                </c:pt>
              </c:numCache>
            </c:numRef>
          </c:val>
        </c:ser>
        <c:ser>
          <c:idx val="4"/>
          <c:order val="4"/>
          <c:tx>
            <c:strRef>
              <c:f>kont_GTO!$F$3:$F$4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kont_GTO!$A$5:$A$16</c:f>
              <c:multiLvlStrCache>
                <c:ptCount val="8"/>
                <c:lvl>
                  <c:pt idx="0">
                    <c:v>Afrika</c:v>
                  </c:pt>
                  <c:pt idx="1">
                    <c:v>Amerika</c:v>
                  </c:pt>
                  <c:pt idx="2">
                    <c:v>Asie</c:v>
                  </c:pt>
                  <c:pt idx="3">
                    <c:v>Evropa</c:v>
                  </c:pt>
                  <c:pt idx="4">
                    <c:v>Afrika</c:v>
                  </c:pt>
                  <c:pt idx="5">
                    <c:v>Amerika</c:v>
                  </c:pt>
                  <c:pt idx="6">
                    <c:v>Asie</c:v>
                  </c:pt>
                  <c:pt idx="7">
                    <c:v>Evropa</c:v>
                  </c:pt>
                </c:lvl>
                <c:lvl>
                  <c:pt idx="0">
                    <c:v>Součet z Teritoriílní otevřenost vývozu</c:v>
                  </c:pt>
                  <c:pt idx="4">
                    <c:v>Součet z Teritoriílní otevřenost dovozu</c:v>
                  </c:pt>
                </c:lvl>
              </c:multiLvlStrCache>
            </c:multiLvlStrRef>
          </c:cat>
          <c:val>
            <c:numRef>
              <c:f>kont_GTO!$F$5:$F$16</c:f>
              <c:numCache>
                <c:formatCode>0%</c:formatCode>
                <c:ptCount val="8"/>
                <c:pt idx="0">
                  <c:v>1.1810671024292488E-2</c:v>
                </c:pt>
                <c:pt idx="1">
                  <c:v>3.2412360352832383E-2</c:v>
                </c:pt>
                <c:pt idx="2">
                  <c:v>5.2454706179899051E-2</c:v>
                </c:pt>
                <c:pt idx="3">
                  <c:v>0.89885554016829072</c:v>
                </c:pt>
                <c:pt idx="4">
                  <c:v>5.8298879256359687E-3</c:v>
                </c:pt>
                <c:pt idx="5">
                  <c:v>3.5161507039251867E-2</c:v>
                </c:pt>
                <c:pt idx="6">
                  <c:v>0.21239273859593549</c:v>
                </c:pt>
                <c:pt idx="7">
                  <c:v>0.7403143246464533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93717040"/>
        <c:axId val="-1193720848"/>
      </c:barChart>
      <c:catAx>
        <c:axId val="-119371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20848"/>
        <c:crosses val="autoZero"/>
        <c:auto val="1"/>
        <c:lblAlgn val="ctr"/>
        <c:lblOffset val="100"/>
        <c:noMultiLvlLbl val="0"/>
      </c:catAx>
      <c:valAx>
        <c:axId val="-119372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17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[TII, RCA, mira_otevrenosti.xlsx]kont_KTO!Kontingenční tabulka 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kont_KTO!$B$3:$B$4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kont_KTO!$A$5:$A$24</c:f>
              <c:multiLvlStrCache>
                <c:ptCount val="16"/>
                <c:lvl>
                  <c:pt idx="0">
                    <c:v>0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0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</c:lvl>
                <c:lvl>
                  <c:pt idx="0">
                    <c:v>Součet z Vývoz %</c:v>
                  </c:pt>
                  <c:pt idx="8">
                    <c:v>Součet z Dovoz %</c:v>
                  </c:pt>
                </c:lvl>
              </c:multiLvlStrCache>
            </c:multiLvlStrRef>
          </c:cat>
          <c:val>
            <c:numRef>
              <c:f>kont_KTO!$B$5:$B$24</c:f>
              <c:numCache>
                <c:formatCode>0%</c:formatCode>
                <c:ptCount val="16"/>
                <c:pt idx="0">
                  <c:v>1.5424769841111409E-2</c:v>
                </c:pt>
                <c:pt idx="1">
                  <c:v>3.3939686402051431E-3</c:v>
                </c:pt>
                <c:pt idx="2">
                  <c:v>1.535245482679407E-2</c:v>
                </c:pt>
                <c:pt idx="3">
                  <c:v>1.8986129624858638E-2</c:v>
                </c:pt>
                <c:pt idx="4">
                  <c:v>3.3212235595575623E-2</c:v>
                </c:pt>
                <c:pt idx="5">
                  <c:v>8.8049621829826813E-2</c:v>
                </c:pt>
                <c:pt idx="6">
                  <c:v>0.27957265380693652</c:v>
                </c:pt>
                <c:pt idx="7">
                  <c:v>5.6737662144150769E-2</c:v>
                </c:pt>
                <c:pt idx="8">
                  <c:v>2.2765234758399856E-2</c:v>
                </c:pt>
                <c:pt idx="9">
                  <c:v>2.9069488588421401E-3</c:v>
                </c:pt>
                <c:pt idx="10">
                  <c:v>1.3075047918989028E-2</c:v>
                </c:pt>
                <c:pt idx="11">
                  <c:v>4.6810311643041856E-2</c:v>
                </c:pt>
                <c:pt idx="12">
                  <c:v>5.2049464057129693E-2</c:v>
                </c:pt>
                <c:pt idx="13">
                  <c:v>8.7024659533547224E-2</c:v>
                </c:pt>
                <c:pt idx="14">
                  <c:v>0.21156046202270987</c:v>
                </c:pt>
                <c:pt idx="15">
                  <c:v>5.0045645795006907E-2</c:v>
                </c:pt>
              </c:numCache>
            </c:numRef>
          </c:val>
        </c:ser>
        <c:ser>
          <c:idx val="1"/>
          <c:order val="1"/>
          <c:tx>
            <c:strRef>
              <c:f>kont_KTO!$C$3:$C$4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kont_KTO!$A$5:$A$24</c:f>
              <c:multiLvlStrCache>
                <c:ptCount val="16"/>
                <c:lvl>
                  <c:pt idx="0">
                    <c:v>0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0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</c:lvl>
                <c:lvl>
                  <c:pt idx="0">
                    <c:v>Součet z Vývoz %</c:v>
                  </c:pt>
                  <c:pt idx="8">
                    <c:v>Součet z Dovoz %</c:v>
                  </c:pt>
                </c:lvl>
              </c:multiLvlStrCache>
            </c:multiLvlStrRef>
          </c:cat>
          <c:val>
            <c:numRef>
              <c:f>kont_KTO!$C$5:$C$24</c:f>
              <c:numCache>
                <c:formatCode>0%</c:formatCode>
                <c:ptCount val="16"/>
                <c:pt idx="0">
                  <c:v>1.6412289037507528E-2</c:v>
                </c:pt>
                <c:pt idx="1">
                  <c:v>3.0757323228277071E-3</c:v>
                </c:pt>
                <c:pt idx="2">
                  <c:v>1.4525787164223432E-2</c:v>
                </c:pt>
                <c:pt idx="3">
                  <c:v>1.9687422961039671E-2</c:v>
                </c:pt>
                <c:pt idx="4">
                  <c:v>3.2369260386850389E-2</c:v>
                </c:pt>
                <c:pt idx="5">
                  <c:v>9.1223861967010017E-2</c:v>
                </c:pt>
                <c:pt idx="6">
                  <c:v>0.28319535717906313</c:v>
                </c:pt>
                <c:pt idx="7">
                  <c:v>5.5189829325892489E-2</c:v>
                </c:pt>
                <c:pt idx="8">
                  <c:v>2.2126516196898677E-2</c:v>
                </c:pt>
                <c:pt idx="9">
                  <c:v>2.9364050534786456E-3</c:v>
                </c:pt>
                <c:pt idx="10">
                  <c:v>1.4385201418395945E-2</c:v>
                </c:pt>
                <c:pt idx="11">
                  <c:v>5.1422845785861343E-2</c:v>
                </c:pt>
                <c:pt idx="12">
                  <c:v>5.2764352787564646E-2</c:v>
                </c:pt>
                <c:pt idx="13">
                  <c:v>8.805262897539172E-2</c:v>
                </c:pt>
                <c:pt idx="14">
                  <c:v>0.20244538461218858</c:v>
                </c:pt>
                <c:pt idx="15">
                  <c:v>4.6622700485706332E-2</c:v>
                </c:pt>
              </c:numCache>
            </c:numRef>
          </c:val>
        </c:ser>
        <c:ser>
          <c:idx val="2"/>
          <c:order val="2"/>
          <c:tx>
            <c:strRef>
              <c:f>kont_KTO!$D$3:$D$4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kont_KTO!$A$5:$A$24</c:f>
              <c:multiLvlStrCache>
                <c:ptCount val="16"/>
                <c:lvl>
                  <c:pt idx="0">
                    <c:v>0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0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</c:lvl>
                <c:lvl>
                  <c:pt idx="0">
                    <c:v>Součet z Vývoz %</c:v>
                  </c:pt>
                  <c:pt idx="8">
                    <c:v>Součet z Dovoz %</c:v>
                  </c:pt>
                </c:lvl>
              </c:multiLvlStrCache>
            </c:multiLvlStrRef>
          </c:cat>
          <c:val>
            <c:numRef>
              <c:f>kont_KTO!$D$5:$D$24</c:f>
              <c:numCache>
                <c:formatCode>0%</c:formatCode>
                <c:ptCount val="16"/>
                <c:pt idx="0">
                  <c:v>1.8504617292027705E-2</c:v>
                </c:pt>
                <c:pt idx="1">
                  <c:v>3.4031876683600108E-3</c:v>
                </c:pt>
                <c:pt idx="2">
                  <c:v>1.4802450402281335E-2</c:v>
                </c:pt>
                <c:pt idx="3">
                  <c:v>2.0327948979654002E-2</c:v>
                </c:pt>
                <c:pt idx="4">
                  <c:v>3.2446975224613407E-2</c:v>
                </c:pt>
                <c:pt idx="5">
                  <c:v>9.1190194849467124E-2</c:v>
                </c:pt>
                <c:pt idx="6">
                  <c:v>0.28485662738736817</c:v>
                </c:pt>
                <c:pt idx="7">
                  <c:v>5.8286421549519664E-2</c:v>
                </c:pt>
                <c:pt idx="8">
                  <c:v>2.3423900364382664E-2</c:v>
                </c:pt>
                <c:pt idx="9">
                  <c:v>3.1747024929758053E-3</c:v>
                </c:pt>
                <c:pt idx="10">
                  <c:v>1.3580964657065306E-2</c:v>
                </c:pt>
                <c:pt idx="11">
                  <c:v>5.2671761872469233E-2</c:v>
                </c:pt>
                <c:pt idx="12">
                  <c:v>5.2575998650703178E-2</c:v>
                </c:pt>
                <c:pt idx="13">
                  <c:v>8.4542924267526395E-2</c:v>
                </c:pt>
                <c:pt idx="14">
                  <c:v>0.19582406093844482</c:v>
                </c:pt>
                <c:pt idx="15">
                  <c:v>4.5807758519228935E-2</c:v>
                </c:pt>
              </c:numCache>
            </c:numRef>
          </c:val>
        </c:ser>
        <c:ser>
          <c:idx val="3"/>
          <c:order val="3"/>
          <c:tx>
            <c:strRef>
              <c:f>kont_KTO!$E$3:$E$4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kont_KTO!$A$5:$A$24</c:f>
              <c:multiLvlStrCache>
                <c:ptCount val="16"/>
                <c:lvl>
                  <c:pt idx="0">
                    <c:v>0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0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</c:lvl>
                <c:lvl>
                  <c:pt idx="0">
                    <c:v>Součet z Vývoz %</c:v>
                  </c:pt>
                  <c:pt idx="8">
                    <c:v>Součet z Dovoz %</c:v>
                  </c:pt>
                </c:lvl>
              </c:multiLvlStrCache>
            </c:multiLvlStrRef>
          </c:cat>
          <c:val>
            <c:numRef>
              <c:f>kont_KTO!$E$5:$E$24</c:f>
              <c:numCache>
                <c:formatCode>0%</c:formatCode>
                <c:ptCount val="16"/>
                <c:pt idx="0">
                  <c:v>1.9354640588590488E-2</c:v>
                </c:pt>
                <c:pt idx="1">
                  <c:v>3.7657849168882714E-3</c:v>
                </c:pt>
                <c:pt idx="2">
                  <c:v>1.4136861099545107E-2</c:v>
                </c:pt>
                <c:pt idx="3">
                  <c:v>1.6168185190735325E-2</c:v>
                </c:pt>
                <c:pt idx="4">
                  <c:v>3.3763001131690396E-2</c:v>
                </c:pt>
                <c:pt idx="5">
                  <c:v>9.1754329820861708E-2</c:v>
                </c:pt>
                <c:pt idx="6">
                  <c:v>0.28523608669449868</c:v>
                </c:pt>
                <c:pt idx="7">
                  <c:v>6.2356797601783642E-2</c:v>
                </c:pt>
                <c:pt idx="8">
                  <c:v>2.4301727544288158E-2</c:v>
                </c:pt>
                <c:pt idx="9">
                  <c:v>3.3049283218420391E-3</c:v>
                </c:pt>
                <c:pt idx="10">
                  <c:v>1.3059251690422992E-2</c:v>
                </c:pt>
                <c:pt idx="11">
                  <c:v>4.8737474037974599E-2</c:v>
                </c:pt>
                <c:pt idx="12">
                  <c:v>5.3852809774266854E-2</c:v>
                </c:pt>
                <c:pt idx="13">
                  <c:v>8.4303953992938219E-2</c:v>
                </c:pt>
                <c:pt idx="14">
                  <c:v>0.19279128197553894</c:v>
                </c:pt>
                <c:pt idx="15">
                  <c:v>4.761905781260041E-2</c:v>
                </c:pt>
              </c:numCache>
            </c:numRef>
          </c:val>
        </c:ser>
        <c:ser>
          <c:idx val="4"/>
          <c:order val="4"/>
          <c:tx>
            <c:strRef>
              <c:f>kont_KTO!$F$3:$F$4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kont_KTO!$A$5:$A$24</c:f>
              <c:multiLvlStrCache>
                <c:ptCount val="16"/>
                <c:lvl>
                  <c:pt idx="0">
                    <c:v>0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0</c:v>
                  </c:pt>
                  <c:pt idx="9">
                    <c:v>1</c:v>
                  </c:pt>
                  <c:pt idx="10">
                    <c:v>2</c:v>
                  </c:pt>
                  <c:pt idx="11">
                    <c:v>3</c:v>
                  </c:pt>
                  <c:pt idx="12">
                    <c:v>5</c:v>
                  </c:pt>
                  <c:pt idx="13">
                    <c:v>6</c:v>
                  </c:pt>
                  <c:pt idx="14">
                    <c:v>7</c:v>
                  </c:pt>
                  <c:pt idx="15">
                    <c:v>8</c:v>
                  </c:pt>
                </c:lvl>
                <c:lvl>
                  <c:pt idx="0">
                    <c:v>Součet z Vývoz %</c:v>
                  </c:pt>
                  <c:pt idx="8">
                    <c:v>Součet z Dovoz %</c:v>
                  </c:pt>
                </c:lvl>
              </c:multiLvlStrCache>
            </c:multiLvlStrRef>
          </c:cat>
          <c:val>
            <c:numRef>
              <c:f>kont_KTO!$F$5:$F$24</c:f>
              <c:numCache>
                <c:formatCode>0%</c:formatCode>
                <c:ptCount val="16"/>
                <c:pt idx="0">
                  <c:v>1.9091986193200641E-2</c:v>
                </c:pt>
                <c:pt idx="1">
                  <c:v>4.0071668560218241E-3</c:v>
                </c:pt>
                <c:pt idx="2">
                  <c:v>1.301341266925902E-2</c:v>
                </c:pt>
                <c:pt idx="3">
                  <c:v>1.4469381515486577E-2</c:v>
                </c:pt>
                <c:pt idx="4">
                  <c:v>3.5273069481333665E-2</c:v>
                </c:pt>
                <c:pt idx="5">
                  <c:v>8.7643506858664816E-2</c:v>
                </c:pt>
                <c:pt idx="6">
                  <c:v>0.29250806316261374</c:v>
                </c:pt>
                <c:pt idx="7">
                  <c:v>6.2733616615924054E-2</c:v>
                </c:pt>
                <c:pt idx="8">
                  <c:v>2.3230855299107109E-2</c:v>
                </c:pt>
                <c:pt idx="9">
                  <c:v>2.9016264300784395E-3</c:v>
                </c:pt>
                <c:pt idx="10">
                  <c:v>1.1732859908975088E-2</c:v>
                </c:pt>
                <c:pt idx="11">
                  <c:v>3.945422179239217E-2</c:v>
                </c:pt>
                <c:pt idx="12">
                  <c:v>5.4398711160446749E-2</c:v>
                </c:pt>
                <c:pt idx="13">
                  <c:v>8.2238968738094761E-2</c:v>
                </c:pt>
                <c:pt idx="14">
                  <c:v>0.20268879368578066</c:v>
                </c:pt>
                <c:pt idx="15">
                  <c:v>4.9452370041387368E-2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93712144"/>
        <c:axId val="-1193708336"/>
      </c:barChart>
      <c:catAx>
        <c:axId val="-119371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08336"/>
        <c:crosses val="autoZero"/>
        <c:auto val="1"/>
        <c:lblAlgn val="ctr"/>
        <c:lblOffset val="100"/>
        <c:noMultiLvlLbl val="0"/>
      </c:catAx>
      <c:valAx>
        <c:axId val="-1193708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12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[TII, RCA, mira_otevrenosti.xlsx]kont_SITC7!Kontingenční tabulka 2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kont_SITC7!$B$3:$B$4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kont_SITC7!$A$5:$A$26</c:f>
              <c:multiLvlStrCache>
                <c:ptCount val="18"/>
                <c:lvl>
                  <c:pt idx="0">
                    <c:v>71</c:v>
                  </c:pt>
                  <c:pt idx="1">
                    <c:v>72</c:v>
                  </c:pt>
                  <c:pt idx="2">
                    <c:v>73</c:v>
                  </c:pt>
                  <c:pt idx="3">
                    <c:v>74</c:v>
                  </c:pt>
                  <c:pt idx="4">
                    <c:v>75</c:v>
                  </c:pt>
                  <c:pt idx="5">
                    <c:v>76</c:v>
                  </c:pt>
                  <c:pt idx="6">
                    <c:v>77</c:v>
                  </c:pt>
                  <c:pt idx="7">
                    <c:v>78</c:v>
                  </c:pt>
                  <c:pt idx="8">
                    <c:v>79</c:v>
                  </c:pt>
                  <c:pt idx="9">
                    <c:v>71</c:v>
                  </c:pt>
                  <c:pt idx="10">
                    <c:v>72</c:v>
                  </c:pt>
                  <c:pt idx="11">
                    <c:v>73</c:v>
                  </c:pt>
                  <c:pt idx="12">
                    <c:v>74</c:v>
                  </c:pt>
                  <c:pt idx="13">
                    <c:v>75</c:v>
                  </c:pt>
                  <c:pt idx="14">
                    <c:v>76</c:v>
                  </c:pt>
                  <c:pt idx="15">
                    <c:v>77</c:v>
                  </c:pt>
                  <c:pt idx="16">
                    <c:v>78</c:v>
                  </c:pt>
                  <c:pt idx="17">
                    <c:v>79</c:v>
                  </c:pt>
                </c:lvl>
                <c:lvl>
                  <c:pt idx="0">
                    <c:v>Součet z Váha vývozu</c:v>
                  </c:pt>
                  <c:pt idx="9">
                    <c:v>Součet z Váha dovozu</c:v>
                  </c:pt>
                </c:lvl>
              </c:multiLvlStrCache>
            </c:multiLvlStrRef>
          </c:cat>
          <c:val>
            <c:numRef>
              <c:f>kont_SITC7!$B$5:$B$26</c:f>
              <c:numCache>
                <c:formatCode>General</c:formatCode>
                <c:ptCount val="18"/>
                <c:pt idx="0">
                  <c:v>5.4395735945168243E-2</c:v>
                </c:pt>
                <c:pt idx="1">
                  <c:v>4.1632896648852988E-2</c:v>
                </c:pt>
                <c:pt idx="2">
                  <c:v>1.3521051993484291E-2</c:v>
                </c:pt>
                <c:pt idx="3">
                  <c:v>0.11496020781366006</c:v>
                </c:pt>
                <c:pt idx="4">
                  <c:v>0.15867245873853703</c:v>
                </c:pt>
                <c:pt idx="5">
                  <c:v>0.10934807728093489</c:v>
                </c:pt>
                <c:pt idx="6">
                  <c:v>0.17676672083325293</c:v>
                </c:pt>
                <c:pt idx="7">
                  <c:v>0.31282957155135133</c:v>
                </c:pt>
                <c:pt idx="8">
                  <c:v>1.7873279918187032E-2</c:v>
                </c:pt>
                <c:pt idx="9">
                  <c:v>6.8021477875244485E-2</c:v>
                </c:pt>
                <c:pt idx="10">
                  <c:v>4.0822375174408045E-2</c:v>
                </c:pt>
                <c:pt idx="11">
                  <c:v>1.2911765926407782E-2</c:v>
                </c:pt>
                <c:pt idx="12">
                  <c:v>0.10150649370454604</c:v>
                </c:pt>
                <c:pt idx="13">
                  <c:v>0.19198017859775396</c:v>
                </c:pt>
                <c:pt idx="14">
                  <c:v>0.13012077798232519</c:v>
                </c:pt>
                <c:pt idx="15">
                  <c:v>0.26389890995526277</c:v>
                </c:pt>
                <c:pt idx="16">
                  <c:v>0.17450890745621334</c:v>
                </c:pt>
                <c:pt idx="17">
                  <c:v>1.6229114283834199E-2</c:v>
                </c:pt>
              </c:numCache>
            </c:numRef>
          </c:val>
        </c:ser>
        <c:ser>
          <c:idx val="1"/>
          <c:order val="1"/>
          <c:tx>
            <c:strRef>
              <c:f>kont_SITC7!$C$3:$C$4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kont_SITC7!$A$5:$A$26</c:f>
              <c:multiLvlStrCache>
                <c:ptCount val="18"/>
                <c:lvl>
                  <c:pt idx="0">
                    <c:v>71</c:v>
                  </c:pt>
                  <c:pt idx="1">
                    <c:v>72</c:v>
                  </c:pt>
                  <c:pt idx="2">
                    <c:v>73</c:v>
                  </c:pt>
                  <c:pt idx="3">
                    <c:v>74</c:v>
                  </c:pt>
                  <c:pt idx="4">
                    <c:v>75</c:v>
                  </c:pt>
                  <c:pt idx="5">
                    <c:v>76</c:v>
                  </c:pt>
                  <c:pt idx="6">
                    <c:v>77</c:v>
                  </c:pt>
                  <c:pt idx="7">
                    <c:v>78</c:v>
                  </c:pt>
                  <c:pt idx="8">
                    <c:v>79</c:v>
                  </c:pt>
                  <c:pt idx="9">
                    <c:v>71</c:v>
                  </c:pt>
                  <c:pt idx="10">
                    <c:v>72</c:v>
                  </c:pt>
                  <c:pt idx="11">
                    <c:v>73</c:v>
                  </c:pt>
                  <c:pt idx="12">
                    <c:v>74</c:v>
                  </c:pt>
                  <c:pt idx="13">
                    <c:v>75</c:v>
                  </c:pt>
                  <c:pt idx="14">
                    <c:v>76</c:v>
                  </c:pt>
                  <c:pt idx="15">
                    <c:v>77</c:v>
                  </c:pt>
                  <c:pt idx="16">
                    <c:v>78</c:v>
                  </c:pt>
                  <c:pt idx="17">
                    <c:v>79</c:v>
                  </c:pt>
                </c:lvl>
                <c:lvl>
                  <c:pt idx="0">
                    <c:v>Součet z Váha vývozu</c:v>
                  </c:pt>
                  <c:pt idx="9">
                    <c:v>Součet z Váha dovozu</c:v>
                  </c:pt>
                </c:lvl>
              </c:multiLvlStrCache>
            </c:multiLvlStrRef>
          </c:cat>
          <c:val>
            <c:numRef>
              <c:f>kont_SITC7!$C$5:$C$26</c:f>
              <c:numCache>
                <c:formatCode>General</c:formatCode>
                <c:ptCount val="18"/>
                <c:pt idx="0">
                  <c:v>5.3357112295791251E-2</c:v>
                </c:pt>
                <c:pt idx="1">
                  <c:v>4.6941502083928922E-2</c:v>
                </c:pt>
                <c:pt idx="2">
                  <c:v>1.4844927070972467E-2</c:v>
                </c:pt>
                <c:pt idx="3">
                  <c:v>0.11929654397899028</c:v>
                </c:pt>
                <c:pt idx="4">
                  <c:v>0.1535790762047223</c:v>
                </c:pt>
                <c:pt idx="5">
                  <c:v>0.11030865632917979</c:v>
                </c:pt>
                <c:pt idx="6">
                  <c:v>0.1736318314096916</c:v>
                </c:pt>
                <c:pt idx="7">
                  <c:v>0.31102981477917779</c:v>
                </c:pt>
                <c:pt idx="8">
                  <c:v>1.7010534578781631E-2</c:v>
                </c:pt>
                <c:pt idx="9">
                  <c:v>7.3875040519030502E-2</c:v>
                </c:pt>
                <c:pt idx="10">
                  <c:v>5.0470677000758232E-2</c:v>
                </c:pt>
                <c:pt idx="11">
                  <c:v>1.7934834505869936E-2</c:v>
                </c:pt>
                <c:pt idx="12">
                  <c:v>0.1138934802137235</c:v>
                </c:pt>
                <c:pt idx="13">
                  <c:v>0.19273818928081707</c:v>
                </c:pt>
                <c:pt idx="14">
                  <c:v>0.12911568201789664</c:v>
                </c:pt>
                <c:pt idx="15">
                  <c:v>0.22748531314790654</c:v>
                </c:pt>
                <c:pt idx="16">
                  <c:v>0.18305937465882871</c:v>
                </c:pt>
                <c:pt idx="17">
                  <c:v>1.1427409542588593E-2</c:v>
                </c:pt>
              </c:numCache>
            </c:numRef>
          </c:val>
        </c:ser>
        <c:ser>
          <c:idx val="2"/>
          <c:order val="2"/>
          <c:tx>
            <c:strRef>
              <c:f>kont_SITC7!$D$3:$D$4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kont_SITC7!$A$5:$A$26</c:f>
              <c:multiLvlStrCache>
                <c:ptCount val="18"/>
                <c:lvl>
                  <c:pt idx="0">
                    <c:v>71</c:v>
                  </c:pt>
                  <c:pt idx="1">
                    <c:v>72</c:v>
                  </c:pt>
                  <c:pt idx="2">
                    <c:v>73</c:v>
                  </c:pt>
                  <c:pt idx="3">
                    <c:v>74</c:v>
                  </c:pt>
                  <c:pt idx="4">
                    <c:v>75</c:v>
                  </c:pt>
                  <c:pt idx="5">
                    <c:v>76</c:v>
                  </c:pt>
                  <c:pt idx="6">
                    <c:v>77</c:v>
                  </c:pt>
                  <c:pt idx="7">
                    <c:v>78</c:v>
                  </c:pt>
                  <c:pt idx="8">
                    <c:v>79</c:v>
                  </c:pt>
                  <c:pt idx="9">
                    <c:v>71</c:v>
                  </c:pt>
                  <c:pt idx="10">
                    <c:v>72</c:v>
                  </c:pt>
                  <c:pt idx="11">
                    <c:v>73</c:v>
                  </c:pt>
                  <c:pt idx="12">
                    <c:v>74</c:v>
                  </c:pt>
                  <c:pt idx="13">
                    <c:v>75</c:v>
                  </c:pt>
                  <c:pt idx="14">
                    <c:v>76</c:v>
                  </c:pt>
                  <c:pt idx="15">
                    <c:v>77</c:v>
                  </c:pt>
                  <c:pt idx="16">
                    <c:v>78</c:v>
                  </c:pt>
                  <c:pt idx="17">
                    <c:v>79</c:v>
                  </c:pt>
                </c:lvl>
                <c:lvl>
                  <c:pt idx="0">
                    <c:v>Součet z Váha vývozu</c:v>
                  </c:pt>
                  <c:pt idx="9">
                    <c:v>Součet z Váha dovozu</c:v>
                  </c:pt>
                </c:lvl>
              </c:multiLvlStrCache>
            </c:multiLvlStrRef>
          </c:cat>
          <c:val>
            <c:numRef>
              <c:f>kont_SITC7!$D$5:$D$26</c:f>
              <c:numCache>
                <c:formatCode>General</c:formatCode>
                <c:ptCount val="18"/>
                <c:pt idx="0">
                  <c:v>5.4680792479833741E-2</c:v>
                </c:pt>
                <c:pt idx="1">
                  <c:v>4.9107856258249538E-2</c:v>
                </c:pt>
                <c:pt idx="2">
                  <c:v>1.4969224399975509E-2</c:v>
                </c:pt>
                <c:pt idx="3">
                  <c:v>0.1200100948391026</c:v>
                </c:pt>
                <c:pt idx="4">
                  <c:v>0.15451573524280024</c:v>
                </c:pt>
                <c:pt idx="5">
                  <c:v>9.7239450596248778E-2</c:v>
                </c:pt>
                <c:pt idx="6">
                  <c:v>0.17491001586662933</c:v>
                </c:pt>
                <c:pt idx="7">
                  <c:v>0.31733987345437287</c:v>
                </c:pt>
                <c:pt idx="8">
                  <c:v>1.7226956862787378E-2</c:v>
                </c:pt>
                <c:pt idx="9">
                  <c:v>7.7778494293680167E-2</c:v>
                </c:pt>
                <c:pt idx="10">
                  <c:v>4.969339903060753E-2</c:v>
                </c:pt>
                <c:pt idx="11">
                  <c:v>1.7292697520447355E-2</c:v>
                </c:pt>
                <c:pt idx="12">
                  <c:v>0.11755117257955686</c:v>
                </c:pt>
                <c:pt idx="13">
                  <c:v>0.18294773338851819</c:v>
                </c:pt>
                <c:pt idx="14">
                  <c:v>0.11490121671906342</c:v>
                </c:pt>
                <c:pt idx="15">
                  <c:v>0.23361703220857757</c:v>
                </c:pt>
                <c:pt idx="16">
                  <c:v>0.19337777634643666</c:v>
                </c:pt>
                <c:pt idx="17">
                  <c:v>1.2840477038613216E-2</c:v>
                </c:pt>
              </c:numCache>
            </c:numRef>
          </c:val>
        </c:ser>
        <c:ser>
          <c:idx val="3"/>
          <c:order val="3"/>
          <c:tx>
            <c:strRef>
              <c:f>kont_SITC7!$E$3:$E$4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kont_SITC7!$A$5:$A$26</c:f>
              <c:multiLvlStrCache>
                <c:ptCount val="18"/>
                <c:lvl>
                  <c:pt idx="0">
                    <c:v>71</c:v>
                  </c:pt>
                  <c:pt idx="1">
                    <c:v>72</c:v>
                  </c:pt>
                  <c:pt idx="2">
                    <c:v>73</c:v>
                  </c:pt>
                  <c:pt idx="3">
                    <c:v>74</c:v>
                  </c:pt>
                  <c:pt idx="4">
                    <c:v>75</c:v>
                  </c:pt>
                  <c:pt idx="5">
                    <c:v>76</c:v>
                  </c:pt>
                  <c:pt idx="6">
                    <c:v>77</c:v>
                  </c:pt>
                  <c:pt idx="7">
                    <c:v>78</c:v>
                  </c:pt>
                  <c:pt idx="8">
                    <c:v>79</c:v>
                  </c:pt>
                  <c:pt idx="9">
                    <c:v>71</c:v>
                  </c:pt>
                  <c:pt idx="10">
                    <c:v>72</c:v>
                  </c:pt>
                  <c:pt idx="11">
                    <c:v>73</c:v>
                  </c:pt>
                  <c:pt idx="12">
                    <c:v>74</c:v>
                  </c:pt>
                  <c:pt idx="13">
                    <c:v>75</c:v>
                  </c:pt>
                  <c:pt idx="14">
                    <c:v>76</c:v>
                  </c:pt>
                  <c:pt idx="15">
                    <c:v>77</c:v>
                  </c:pt>
                  <c:pt idx="16">
                    <c:v>78</c:v>
                  </c:pt>
                  <c:pt idx="17">
                    <c:v>79</c:v>
                  </c:pt>
                </c:lvl>
                <c:lvl>
                  <c:pt idx="0">
                    <c:v>Součet z Váha vývozu</c:v>
                  </c:pt>
                  <c:pt idx="9">
                    <c:v>Součet z Váha dovozu</c:v>
                  </c:pt>
                </c:lvl>
              </c:multiLvlStrCache>
            </c:multiLvlStrRef>
          </c:cat>
          <c:val>
            <c:numRef>
              <c:f>kont_SITC7!$E$5:$E$26</c:f>
              <c:numCache>
                <c:formatCode>General</c:formatCode>
                <c:ptCount val="18"/>
                <c:pt idx="0">
                  <c:v>5.2798785959190693E-2</c:v>
                </c:pt>
                <c:pt idx="1">
                  <c:v>4.8139945536489023E-2</c:v>
                </c:pt>
                <c:pt idx="2">
                  <c:v>1.4729751154600368E-2</c:v>
                </c:pt>
                <c:pt idx="3">
                  <c:v>0.12758164601606639</c:v>
                </c:pt>
                <c:pt idx="4">
                  <c:v>0.13646806202580924</c:v>
                </c:pt>
                <c:pt idx="5">
                  <c:v>9.3530460336675336E-2</c:v>
                </c:pt>
                <c:pt idx="6">
                  <c:v>0.18119017013281483</c:v>
                </c:pt>
                <c:pt idx="7">
                  <c:v>0.32823127569111676</c:v>
                </c:pt>
                <c:pt idx="8">
                  <c:v>1.7329903147237334E-2</c:v>
                </c:pt>
                <c:pt idx="9">
                  <c:v>7.8880754300210285E-2</c:v>
                </c:pt>
                <c:pt idx="10">
                  <c:v>5.0149695619995598E-2</c:v>
                </c:pt>
                <c:pt idx="11">
                  <c:v>1.7620249310513671E-2</c:v>
                </c:pt>
                <c:pt idx="12">
                  <c:v>0.1226132869877898</c:v>
                </c:pt>
                <c:pt idx="13">
                  <c:v>0.16117723231624489</c:v>
                </c:pt>
                <c:pt idx="14">
                  <c:v>0.12091175080359232</c:v>
                </c:pt>
                <c:pt idx="15">
                  <c:v>0.23717602523761003</c:v>
                </c:pt>
                <c:pt idx="16">
                  <c:v>0.20135282267610979</c:v>
                </c:pt>
                <c:pt idx="17">
                  <c:v>1.0118181883179854E-2</c:v>
                </c:pt>
              </c:numCache>
            </c:numRef>
          </c:val>
        </c:ser>
        <c:ser>
          <c:idx val="4"/>
          <c:order val="4"/>
          <c:tx>
            <c:strRef>
              <c:f>kont_SITC7!$F$3:$F$4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kont_SITC7!$A$5:$A$26</c:f>
              <c:multiLvlStrCache>
                <c:ptCount val="18"/>
                <c:lvl>
                  <c:pt idx="0">
                    <c:v>71</c:v>
                  </c:pt>
                  <c:pt idx="1">
                    <c:v>72</c:v>
                  </c:pt>
                  <c:pt idx="2">
                    <c:v>73</c:v>
                  </c:pt>
                  <c:pt idx="3">
                    <c:v>74</c:v>
                  </c:pt>
                  <c:pt idx="4">
                    <c:v>75</c:v>
                  </c:pt>
                  <c:pt idx="5">
                    <c:v>76</c:v>
                  </c:pt>
                  <c:pt idx="6">
                    <c:v>77</c:v>
                  </c:pt>
                  <c:pt idx="7">
                    <c:v>78</c:v>
                  </c:pt>
                  <c:pt idx="8">
                    <c:v>79</c:v>
                  </c:pt>
                  <c:pt idx="9">
                    <c:v>71</c:v>
                  </c:pt>
                  <c:pt idx="10">
                    <c:v>72</c:v>
                  </c:pt>
                  <c:pt idx="11">
                    <c:v>73</c:v>
                  </c:pt>
                  <c:pt idx="12">
                    <c:v>74</c:v>
                  </c:pt>
                  <c:pt idx="13">
                    <c:v>75</c:v>
                  </c:pt>
                  <c:pt idx="14">
                    <c:v>76</c:v>
                  </c:pt>
                  <c:pt idx="15">
                    <c:v>77</c:v>
                  </c:pt>
                  <c:pt idx="16">
                    <c:v>78</c:v>
                  </c:pt>
                  <c:pt idx="17">
                    <c:v>79</c:v>
                  </c:pt>
                </c:lvl>
                <c:lvl>
                  <c:pt idx="0">
                    <c:v>Součet z Váha vývozu</c:v>
                  </c:pt>
                  <c:pt idx="9">
                    <c:v>Součet z Váha dovozu</c:v>
                  </c:pt>
                </c:lvl>
              </c:multiLvlStrCache>
            </c:multiLvlStrRef>
          </c:cat>
          <c:val>
            <c:numRef>
              <c:f>kont_SITC7!$F$5:$F$26</c:f>
              <c:numCache>
                <c:formatCode>General</c:formatCode>
                <c:ptCount val="18"/>
                <c:pt idx="0">
                  <c:v>5.2653504766701699E-2</c:v>
                </c:pt>
                <c:pt idx="1">
                  <c:v>4.4358709440693568E-2</c:v>
                </c:pt>
                <c:pt idx="2">
                  <c:v>1.4435174641355063E-2</c:v>
                </c:pt>
                <c:pt idx="3">
                  <c:v>0.1213039738702531</c:v>
                </c:pt>
                <c:pt idx="4">
                  <c:v>0.13524701642437609</c:v>
                </c:pt>
                <c:pt idx="5">
                  <c:v>9.6213618407221799E-2</c:v>
                </c:pt>
                <c:pt idx="6">
                  <c:v>0.17775298378890347</c:v>
                </c:pt>
                <c:pt idx="7">
                  <c:v>0.3424481974396521</c:v>
                </c:pt>
                <c:pt idx="8">
                  <c:v>1.5586821220843103E-2</c:v>
                </c:pt>
                <c:pt idx="9">
                  <c:v>7.837877599872313E-2</c:v>
                </c:pt>
                <c:pt idx="10">
                  <c:v>5.3623318221065509E-2</c:v>
                </c:pt>
                <c:pt idx="11">
                  <c:v>1.8506475627260283E-2</c:v>
                </c:pt>
                <c:pt idx="12">
                  <c:v>0.12273670476279054</c:v>
                </c:pt>
                <c:pt idx="13">
                  <c:v>0.15193798705237613</c:v>
                </c:pt>
                <c:pt idx="14">
                  <c:v>0.1221260338364538</c:v>
                </c:pt>
                <c:pt idx="15">
                  <c:v>0.23059748743551253</c:v>
                </c:pt>
                <c:pt idx="16">
                  <c:v>0.20750525680771262</c:v>
                </c:pt>
                <c:pt idx="17">
                  <c:v>1.4587960258105458E-2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93711600"/>
        <c:axId val="-1193716496"/>
      </c:barChart>
      <c:catAx>
        <c:axId val="-119371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16496"/>
        <c:crosses val="autoZero"/>
        <c:auto val="1"/>
        <c:lblAlgn val="ctr"/>
        <c:lblOffset val="100"/>
        <c:noMultiLvlLbl val="0"/>
      </c:catAx>
      <c:valAx>
        <c:axId val="-1193716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9371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71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1.2450368697365726E-3</c:v>
              </c:pt>
              <c:pt idx="1">
                <c:v>1.8228033485344999E-3</c:v>
              </c:pt>
              <c:pt idx="2">
                <c:v>1.1713321490585433E-3</c:v>
              </c:pt>
              <c:pt idx="3">
                <c:v>1.1345742119865344E-3</c:v>
              </c:pt>
              <c:pt idx="4">
                <c:v>6.5118357207746272E-4</c:v>
              </c:pt>
              <c:pt idx="5">
                <c:v>4.505821985650975E-3</c:v>
              </c:pt>
              <c:pt idx="6">
                <c:v>5.328710887932713E-3</c:v>
              </c:pt>
              <c:pt idx="7">
                <c:v>6.1870578906293508E-3</c:v>
              </c:pt>
              <c:pt idx="8">
                <c:v>5.7777456883638303E-3</c:v>
              </c:pt>
              <c:pt idx="9">
                <c:v>6.6189861736954663E-3</c:v>
              </c:pt>
              <c:pt idx="10">
                <c:v>6.0922043912168301E-3</c:v>
              </c:pt>
              <c:pt idx="11">
                <c:v>5.8415681135767037E-3</c:v>
              </c:pt>
              <c:pt idx="12">
                <c:v>6.5370472449780464E-3</c:v>
              </c:pt>
              <c:pt idx="13">
                <c:v>5.4131048524301726E-3</c:v>
              </c:pt>
              <c:pt idx="14">
                <c:v>5.4361882610087188E-3</c:v>
              </c:pt>
              <c:pt idx="15">
                <c:v>4.2367624677085623E-2</c:v>
              </c:pt>
              <c:pt idx="16">
                <c:v>4.0290343307541374E-2</c:v>
              </c:pt>
              <c:pt idx="17">
                <c:v>4.0636840960539121E-2</c:v>
              </c:pt>
              <c:pt idx="18">
                <c:v>4.0151242435309556E-2</c:v>
              </c:pt>
              <c:pt idx="19">
                <c:v>3.9789250289068163E-2</c:v>
              </c:pt>
            </c:numLit>
          </c:val>
        </c:ser>
        <c:ser>
          <c:idx val="1"/>
          <c:order val="1"/>
          <c:tx>
            <c:v>72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7.2558895227928873E-4</c:v>
              </c:pt>
              <c:pt idx="1">
                <c:v>6.9543933600253781E-4</c:v>
              </c:pt>
              <c:pt idx="2">
                <c:v>7.6256977470815456E-4</c:v>
              </c:pt>
              <c:pt idx="3">
                <c:v>6.5051844705056616E-4</c:v>
              </c:pt>
              <c:pt idx="4">
                <c:v>9.1329915344363303E-4</c:v>
              </c:pt>
              <c:pt idx="5">
                <c:v>1.8155914143389716E-3</c:v>
              </c:pt>
              <c:pt idx="6">
                <c:v>2.4549319979000686E-3</c:v>
              </c:pt>
              <c:pt idx="7">
                <c:v>2.9140101451295797E-3</c:v>
              </c:pt>
              <c:pt idx="8">
                <c:v>3.004795751406586E-3</c:v>
              </c:pt>
              <c:pt idx="9">
                <c:v>3.0445833428904443E-3</c:v>
              </c:pt>
              <c:pt idx="10">
                <c:v>3.7905505748302981E-3</c:v>
              </c:pt>
              <c:pt idx="11">
                <c:v>3.6268981382697046E-3</c:v>
              </c:pt>
              <c:pt idx="12">
                <c:v>3.9858981567794643E-3</c:v>
              </c:pt>
              <c:pt idx="13">
                <c:v>4.0238652571194748E-3</c:v>
              </c:pt>
              <c:pt idx="14">
                <c:v>3.31619637352261E-3</c:v>
              </c:pt>
              <c:pt idx="15">
                <c:v>3.5118005835078264E-2</c:v>
              </c:pt>
              <c:pt idx="16">
                <c:v>3.9933757834260543E-2</c:v>
              </c:pt>
              <c:pt idx="17">
                <c:v>4.0995878560909312E-2</c:v>
              </c:pt>
              <c:pt idx="18">
                <c:v>3.9809266863497304E-2</c:v>
              </c:pt>
              <c:pt idx="19">
                <c:v>3.6830074899007692E-2</c:v>
              </c:pt>
            </c:numLit>
          </c:val>
        </c:ser>
        <c:ser>
          <c:idx val="2"/>
          <c:order val="2"/>
          <c:tx>
            <c:v>73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1.6064459797358971E-4</c:v>
              </c:pt>
              <c:pt idx="1">
                <c:v>1.6214803258959764E-4</c:v>
              </c:pt>
              <c:pt idx="2">
                <c:v>1.1844599510897304E-4</c:v>
              </c:pt>
              <c:pt idx="3">
                <c:v>6.19101064074299E-5</c:v>
              </c:pt>
              <c:pt idx="4">
                <c:v>1.3594169250647918E-4</c:v>
              </c:pt>
              <c:pt idx="5">
                <c:v>7.3938473937897509E-4</c:v>
              </c:pt>
              <c:pt idx="6">
                <c:v>7.7819446452880156E-4</c:v>
              </c:pt>
              <c:pt idx="7">
                <c:v>9.4939492384164186E-4</c:v>
              </c:pt>
              <c:pt idx="8">
                <c:v>7.2387048471903568E-4</c:v>
              </c:pt>
              <c:pt idx="9">
                <c:v>6.4567885649076699E-4</c:v>
              </c:pt>
              <c:pt idx="10">
                <c:v>1.8553344219894945E-3</c:v>
              </c:pt>
              <c:pt idx="11">
                <c:v>2.0598877518191142E-3</c:v>
              </c:pt>
              <c:pt idx="12">
                <c:v>1.5342346868861918E-3</c:v>
              </c:pt>
              <c:pt idx="13">
                <c:v>1.4905693058271541E-3</c:v>
              </c:pt>
              <c:pt idx="14">
                <c:v>1.7868366873165713E-3</c:v>
              </c:pt>
              <c:pt idx="15">
                <c:v>1.0761393237392843E-2</c:v>
              </c:pt>
              <c:pt idx="16">
                <c:v>1.1796870765004712E-2</c:v>
              </c:pt>
              <c:pt idx="17">
                <c:v>1.234683698174562E-2</c:v>
              </c:pt>
              <c:pt idx="18">
                <c:v>1.243110948116714E-2</c:v>
              </c:pt>
              <c:pt idx="19">
                <c:v>1.1845559671462913E-2</c:v>
              </c:pt>
            </c:numLit>
          </c:val>
        </c:ser>
        <c:ser>
          <c:idx val="3"/>
          <c:order val="3"/>
          <c:tx>
            <c:v>74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7.5228202791663683E-4</c:v>
              </c:pt>
              <c:pt idx="1">
                <c:v>8.1819034485226144E-4</c:v>
              </c:pt>
              <c:pt idx="2">
                <c:v>7.9614765878792404E-4</c:v>
              </c:pt>
              <c:pt idx="3">
                <c:v>8.591267839179118E-4</c:v>
              </c:pt>
              <c:pt idx="4">
                <c:v>9.1980217761421885E-4</c:v>
              </c:pt>
              <c:pt idx="5">
                <c:v>5.3622661850286106E-3</c:v>
              </c:pt>
              <c:pt idx="6">
                <c:v>5.5813052961030197E-3</c:v>
              </c:pt>
              <c:pt idx="7">
                <c:v>5.4075176198119142E-3</c:v>
              </c:pt>
              <c:pt idx="8">
                <c:v>5.8903840669451918E-3</c:v>
              </c:pt>
              <c:pt idx="9">
                <c:v>5.7517058417690965E-3</c:v>
              </c:pt>
              <c:pt idx="10">
                <c:v>8.431668936945377E-3</c:v>
              </c:pt>
              <c:pt idx="11">
                <c:v>8.3732952213560127E-3</c:v>
              </c:pt>
              <c:pt idx="12">
                <c:v>8.9587981790071533E-3</c:v>
              </c:pt>
              <c:pt idx="13">
                <c:v>8.5817325068031167E-3</c:v>
              </c:pt>
              <c:pt idx="14">
                <c:v>8.4717733089251131E-3</c:v>
              </c:pt>
              <c:pt idx="15">
                <c:v>0.10014738545035322</c:v>
              </c:pt>
              <c:pt idx="16">
                <c:v>0.10432575996502272</c:v>
              </c:pt>
              <c:pt idx="17">
                <c:v>0.10453719796972365</c:v>
              </c:pt>
              <c:pt idx="18">
                <c:v>0.1117863398798105</c:v>
              </c:pt>
              <c:pt idx="19">
                <c:v>0.10578384657187026</c:v>
              </c:pt>
            </c:numLit>
          </c:val>
        </c:ser>
        <c:ser>
          <c:idx val="4"/>
          <c:order val="4"/>
          <c:tx>
            <c:v>75</c:v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3.576885157122932E-3</c:v>
              </c:pt>
              <c:pt idx="1">
                <c:v>2.4469787510903044E-3</c:v>
              </c:pt>
              <c:pt idx="2">
                <c:v>2.2939512973117063E-3</c:v>
              </c:pt>
              <c:pt idx="3">
                <c:v>2.2421480145633972E-3</c:v>
              </c:pt>
              <c:pt idx="4">
                <c:v>2.7394979366348387E-3</c:v>
              </c:pt>
              <c:pt idx="5">
                <c:v>5.6229443463364078E-4</c:v>
              </c:pt>
              <c:pt idx="6">
                <c:v>7.6198093003378999E-4</c:v>
              </c:pt>
              <c:pt idx="7">
                <c:v>1.2198876426911358E-3</c:v>
              </c:pt>
              <c:pt idx="8">
                <c:v>8.1332925000093359E-4</c:v>
              </c:pt>
              <c:pt idx="9">
                <c:v>7.6320691238395983E-4</c:v>
              </c:pt>
              <c:pt idx="10">
                <c:v>6.0739450484587768E-3</c:v>
              </c:pt>
              <c:pt idx="11">
                <c:v>6.1053872763974035E-3</c:v>
              </c:pt>
              <c:pt idx="12">
                <c:v>7.0953662869251092E-3</c:v>
              </c:pt>
              <c:pt idx="13">
                <c:v>7.3953189115204985E-3</c:v>
              </c:pt>
              <c:pt idx="14">
                <c:v>8.026809049328669E-3</c:v>
              </c:pt>
              <c:pt idx="15">
                <c:v>0.14844404660104896</c:v>
              </c:pt>
              <c:pt idx="16">
                <c:v>0.14425407670509108</c:v>
              </c:pt>
              <c:pt idx="17">
                <c:v>0.14388942064893509</c:v>
              </c:pt>
              <c:pt idx="18">
                <c:v>0.12597703088527062</c:v>
              </c:pt>
              <c:pt idx="19">
                <c:v>0.12367635659189702</c:v>
              </c:pt>
            </c:numLit>
          </c:val>
        </c:ser>
        <c:ser>
          <c:idx val="5"/>
          <c:order val="5"/>
          <c:tx>
            <c:v>76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4.2282242717114286E-4</c:v>
              </c:pt>
              <c:pt idx="1">
                <c:v>4.9647938621767728E-4</c:v>
              </c:pt>
              <c:pt idx="2">
                <c:v>4.3649505903696175E-4</c:v>
              </c:pt>
              <c:pt idx="3">
                <c:v>5.1721375228980877E-4</c:v>
              </c:pt>
              <c:pt idx="4">
                <c:v>4.9257616933534088E-4</c:v>
              </c:pt>
              <c:pt idx="5">
                <c:v>8.2167259439879816E-4</c:v>
              </c:pt>
              <c:pt idx="6">
                <c:v>9.0246291506066259E-4</c:v>
              </c:pt>
              <c:pt idx="7">
                <c:v>1.8738183478998222E-3</c:v>
              </c:pt>
              <c:pt idx="8">
                <c:v>1.6730498734244244E-3</c:v>
              </c:pt>
              <c:pt idx="9">
                <c:v>1.8824685416468593E-3</c:v>
              </c:pt>
              <c:pt idx="10">
                <c:v>3.3670090594380181E-3</c:v>
              </c:pt>
              <c:pt idx="11">
                <c:v>4.4149769083375459E-3</c:v>
              </c:pt>
              <c:pt idx="12">
                <c:v>5.2659379089928116E-3</c:v>
              </c:pt>
              <c:pt idx="13">
                <c:v>6.6668257135636434E-3</c:v>
              </c:pt>
              <c:pt idx="14">
                <c:v>6.766762378893015E-3</c:v>
              </c:pt>
              <c:pt idx="15">
                <c:v>0.10467558453545713</c:v>
              </c:pt>
              <c:pt idx="16">
                <c:v>0.10445115000288485</c:v>
              </c:pt>
              <c:pt idx="17">
                <c:v>8.9591314689941512E-2</c:v>
              </c:pt>
              <c:pt idx="18">
                <c:v>8.4588217568531007E-2</c:v>
              </c:pt>
              <c:pt idx="19">
                <c:v>8.6978396368938796E-2</c:v>
              </c:pt>
            </c:numLit>
          </c:val>
        </c:ser>
        <c:ser>
          <c:idx val="6"/>
          <c:order val="6"/>
          <c:tx>
            <c:v>77</c:v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1.8458719733652732E-3</c:v>
              </c:pt>
              <c:pt idx="1">
                <c:v>1.9688533041483792E-3</c:v>
              </c:pt>
              <c:pt idx="2">
                <c:v>1.7396456824086603E-3</c:v>
              </c:pt>
              <c:pt idx="3">
                <c:v>1.9754421845709961E-3</c:v>
              </c:pt>
              <c:pt idx="4">
                <c:v>2.1218803629015717E-3</c:v>
              </c:pt>
              <c:pt idx="5">
                <c:v>6.0767338664592637E-3</c:v>
              </c:pt>
              <c:pt idx="6">
                <c:v>6.479456951267443E-3</c:v>
              </c:pt>
              <c:pt idx="7">
                <c:v>7.5440188557150912E-3</c:v>
              </c:pt>
              <c:pt idx="8">
                <c:v>7.3461395317577722E-3</c:v>
              </c:pt>
              <c:pt idx="9">
                <c:v>7.1590175473600975E-3</c:v>
              </c:pt>
              <c:pt idx="10">
                <c:v>9.4764889302531973E-3</c:v>
              </c:pt>
              <c:pt idx="11">
                <c:v>9.7509368790887306E-3</c:v>
              </c:pt>
              <c:pt idx="12">
                <c:v>1.1520472593851428E-2</c:v>
              </c:pt>
              <c:pt idx="13">
                <c:v>1.2823896906894762E-2</c:v>
              </c:pt>
              <c:pt idx="14">
                <c:v>1.3083489350924682E-2</c:v>
              </c:pt>
              <c:pt idx="15">
                <c:v>0.15894664259199814</c:v>
              </c:pt>
              <c:pt idx="16">
                <c:v>0.15524729208503496</c:v>
              </c:pt>
              <c:pt idx="17">
                <c:v>0.15362820637103661</c:v>
              </c:pt>
              <c:pt idx="18">
                <c:v>0.15848775421958725</c:v>
              </c:pt>
              <c:pt idx="19">
                <c:v>0.15504663027801505</c:v>
              </c:pt>
            </c:numLit>
          </c:val>
        </c:ser>
        <c:ser>
          <c:idx val="7"/>
          <c:order val="7"/>
          <c:tx>
            <c:v>78</c:v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2.5917755296060874E-3</c:v>
              </c:pt>
              <c:pt idx="1">
                <c:v>2.4242869078753984E-3</c:v>
              </c:pt>
              <c:pt idx="2">
                <c:v>3.1156042969878082E-3</c:v>
              </c:pt>
              <c:pt idx="3">
                <c:v>4.9261891891666468E-3</c:v>
              </c:pt>
              <c:pt idx="4">
                <c:v>6.6982290453308484E-3</c:v>
              </c:pt>
              <c:pt idx="5">
                <c:v>2.9942638202382693E-3</c:v>
              </c:pt>
              <c:pt idx="6">
                <c:v>3.7732735318363165E-3</c:v>
              </c:pt>
              <c:pt idx="7">
                <c:v>4.0218194109337664E-3</c:v>
              </c:pt>
              <c:pt idx="8">
                <c:v>3.7780969456003553E-3</c:v>
              </c:pt>
              <c:pt idx="9">
                <c:v>4.7346346638520121E-3</c:v>
              </c:pt>
              <c:pt idx="10">
                <c:v>1.1259072459012861E-2</c:v>
              </c:pt>
              <c:pt idx="11">
                <c:v>8.7262399764872663E-3</c:v>
              </c:pt>
              <c:pt idx="12">
                <c:v>9.3475342978616913E-3</c:v>
              </c:pt>
              <c:pt idx="13">
                <c:v>9.562660683012E-3</c:v>
              </c:pt>
              <c:pt idx="14">
                <c:v>9.8453723238875242E-3</c:v>
              </c:pt>
              <c:pt idx="15">
                <c:v>0.29534828224856818</c:v>
              </c:pt>
              <c:pt idx="16">
                <c:v>0.29465765624344309</c:v>
              </c:pt>
              <c:pt idx="17">
                <c:v>0.29840350326876591</c:v>
              </c:pt>
              <c:pt idx="18">
                <c:v>0.30660120124625662</c:v>
              </c:pt>
              <c:pt idx="19">
                <c:v>0.31859948001700578</c:v>
              </c:pt>
            </c:numLit>
          </c:val>
        </c:ser>
        <c:ser>
          <c:idx val="8"/>
          <c:order val="8"/>
          <c:tx>
            <c:v>79</c:v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Afrika 2010</c:v>
              </c:pt>
              <c:pt idx="1">
                <c:v>Afrika 2011</c:v>
              </c:pt>
              <c:pt idx="2">
                <c:v>Afrika 2012</c:v>
              </c:pt>
              <c:pt idx="3">
                <c:v>Afrika 2013</c:v>
              </c:pt>
              <c:pt idx="4">
                <c:v>Afrika 2014</c:v>
              </c:pt>
              <c:pt idx="5">
                <c:v>Amerika 2010</c:v>
              </c:pt>
              <c:pt idx="6">
                <c:v>Amerika 2011</c:v>
              </c:pt>
              <c:pt idx="7">
                <c:v>Amerika 2012</c:v>
              </c:pt>
              <c:pt idx="8">
                <c:v>Amerika 2013</c:v>
              </c:pt>
              <c:pt idx="9">
                <c:v>Amerika 2014</c:v>
              </c:pt>
              <c:pt idx="10">
                <c:v>Asie 2010</c:v>
              </c:pt>
              <c:pt idx="11">
                <c:v>Asie 2011</c:v>
              </c:pt>
              <c:pt idx="12">
                <c:v>Asie 2012</c:v>
              </c:pt>
              <c:pt idx="13">
                <c:v>Asie 2013</c:v>
              </c:pt>
              <c:pt idx="14">
                <c:v>Asie 2014</c:v>
              </c:pt>
              <c:pt idx="15">
                <c:v>Evropa 2010</c:v>
              </c:pt>
              <c:pt idx="16">
                <c:v>Evropa 2011</c:v>
              </c:pt>
              <c:pt idx="17">
                <c:v>Evropa 2012</c:v>
              </c:pt>
              <c:pt idx="18">
                <c:v>Evropa 2013</c:v>
              </c:pt>
              <c:pt idx="19">
                <c:v>Evropa 2014</c:v>
              </c:pt>
            </c:strLit>
          </c:cat>
          <c:val>
            <c:numLit>
              <c:formatCode>General</c:formatCode>
              <c:ptCount val="20"/>
              <c:pt idx="0">
                <c:v>1.9941604075390389E-4</c:v>
              </c:pt>
              <c:pt idx="1">
                <c:v>2.4183909618077627E-4</c:v>
              </c:pt>
              <c:pt idx="2">
                <c:v>1.4067013695487341E-4</c:v>
              </c:pt>
              <c:pt idx="3">
                <c:v>2.4219007780538392E-4</c:v>
              </c:pt>
              <c:pt idx="4">
                <c:v>4.228012082465708E-4</c:v>
              </c:pt>
              <c:pt idx="5">
                <c:v>1.3980471236481283E-3</c:v>
              </c:pt>
              <c:pt idx="6">
                <c:v>1.1508443925407211E-3</c:v>
              </c:pt>
              <c:pt idx="7">
                <c:v>1.630596012149596E-3</c:v>
              </c:pt>
              <c:pt idx="8">
                <c:v>2.1312297832900267E-3</c:v>
              </c:pt>
              <c:pt idx="9">
                <c:v>1.7300577614437582E-3</c:v>
              </c:pt>
              <c:pt idx="10">
                <c:v>9.3321156927120221E-4</c:v>
              </c:pt>
              <c:pt idx="11">
                <c:v>1.6361903751122816E-3</c:v>
              </c:pt>
              <c:pt idx="12">
                <c:v>1.454408007731034E-3</c:v>
              </c:pt>
              <c:pt idx="13">
                <c:v>9.7438074496725266E-4</c:v>
              </c:pt>
              <c:pt idx="14">
                <c:v>1.1686123181953027E-3</c:v>
              </c:pt>
              <c:pt idx="15">
                <c:v>1.5211535802492456E-2</c:v>
              </c:pt>
              <c:pt idx="16">
                <c:v>1.3742372468685081E-2</c:v>
              </c:pt>
              <c:pt idx="17">
                <c:v>1.3941743191120775E-2</c:v>
              </c:pt>
              <c:pt idx="18">
                <c:v>1.3950780429693884E-2</c:v>
              </c:pt>
              <c:pt idx="19">
                <c:v>1.2236182700520024E-2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60013104"/>
        <c:axId val="-1159996240"/>
      </c:barChart>
      <c:catAx>
        <c:axId val="-1160013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59996240"/>
        <c:crosses val="autoZero"/>
        <c:auto val="1"/>
        <c:lblAlgn val="ctr"/>
        <c:lblOffset val="100"/>
        <c:noMultiLvlLbl val="0"/>
      </c:catAx>
      <c:valAx>
        <c:axId val="-115999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1600131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136071</xdr:colOff>
      <xdr:row>41</xdr:row>
      <xdr:rowOff>172811</xdr:rowOff>
    </xdr:from>
    <xdr:to>
      <xdr:col>33</xdr:col>
      <xdr:colOff>557892</xdr:colOff>
      <xdr:row>86</xdr:row>
      <xdr:rowOff>54429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133349</xdr:colOff>
      <xdr:row>2</xdr:row>
      <xdr:rowOff>109536</xdr:rowOff>
    </xdr:from>
    <xdr:to>
      <xdr:col>21</xdr:col>
      <xdr:colOff>514350</xdr:colOff>
      <xdr:row>31</xdr:row>
      <xdr:rowOff>28575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85724</xdr:colOff>
      <xdr:row>2</xdr:row>
      <xdr:rowOff>61911</xdr:rowOff>
    </xdr:from>
    <xdr:to>
      <xdr:col>29</xdr:col>
      <xdr:colOff>571500</xdr:colOff>
      <xdr:row>24</xdr:row>
      <xdr:rowOff>142874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104774</xdr:colOff>
      <xdr:row>25</xdr:row>
      <xdr:rowOff>52387</xdr:rowOff>
    </xdr:from>
    <xdr:to>
      <xdr:col>29</xdr:col>
      <xdr:colOff>561975</xdr:colOff>
      <xdr:row>44</xdr:row>
      <xdr:rowOff>66675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23</xdr:row>
      <xdr:rowOff>138111</xdr:rowOff>
    </xdr:from>
    <xdr:to>
      <xdr:col>11</xdr:col>
      <xdr:colOff>552450</xdr:colOff>
      <xdr:row>46</xdr:row>
      <xdr:rowOff>142874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128586</xdr:colOff>
      <xdr:row>16</xdr:row>
      <xdr:rowOff>90486</xdr:rowOff>
    </xdr:from>
    <xdr:to>
      <xdr:col>6</xdr:col>
      <xdr:colOff>923924</xdr:colOff>
      <xdr:row>36</xdr:row>
      <xdr:rowOff>133349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185736</xdr:colOff>
      <xdr:row>24</xdr:row>
      <xdr:rowOff>80961</xdr:rowOff>
    </xdr:from>
    <xdr:to>
      <xdr:col>12</xdr:col>
      <xdr:colOff>152400</xdr:colOff>
      <xdr:row>46</xdr:row>
      <xdr:rowOff>123824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80961</xdr:colOff>
      <xdr:row>27</xdr:row>
      <xdr:rowOff>57149</xdr:rowOff>
    </xdr:from>
    <xdr:to>
      <xdr:col>6</xdr:col>
      <xdr:colOff>923925</xdr:colOff>
      <xdr:row>52</xdr:row>
      <xdr:rowOff>142875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29</xdr:row>
      <xdr:rowOff>80961</xdr:rowOff>
    </xdr:from>
    <xdr:to>
      <xdr:col>10</xdr:col>
      <xdr:colOff>876300</xdr:colOff>
      <xdr:row>59</xdr:row>
      <xdr:rowOff>133350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103933</xdr:colOff>
      <xdr:row>29</xdr:row>
      <xdr:rowOff>56868</xdr:rowOff>
    </xdr:from>
    <xdr:to>
      <xdr:col>13</xdr:col>
      <xdr:colOff>518272</xdr:colOff>
      <xdr:row>69</xdr:row>
      <xdr:rowOff>123265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7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7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kyll" refreshedDate="42486.883959143517" createdVersion="5" refreshedVersion="5" minRefreshableVersion="3" recordCount="40">
  <cacheSource type="worksheet">
    <worksheetSource ref="B2:K42" sheet="K Tvar otevřenosti"/>
  </cacheSource>
  <cacheFields count="10">
    <cacheField name="Období" numFmtId="49">
      <sharedItems count="5">
        <s v="2010"/>
        <s v="2011"/>
        <s v="2012"/>
        <s v="2013"/>
        <s v="2014"/>
      </sharedItems>
    </cacheField>
    <cacheField name="Kód zboží" numFmtId="49">
      <sharedItems count="8">
        <s v="0"/>
        <s v="1"/>
        <s v="2"/>
        <s v="3"/>
        <s v="5"/>
        <s v="6"/>
        <s v="7"/>
        <s v="8"/>
      </sharedItems>
    </cacheField>
    <cacheField name="Název zboží" numFmtId="0">
      <sharedItems count="8">
        <s v="Potraviny a živá zvířata"/>
        <s v="Nápoje a tabák"/>
        <s v="Suroviny nepoživatelné, s výjimkou paliv"/>
        <s v="Minerální paliva, maziva a příbuzné materiály"/>
        <s v="Chemikálie a příbuzné výrobky, j.n."/>
        <s v="Tržní výrobky tříděné hlavně podle materiálu"/>
        <s v="Stroje a dopravní prostředky"/>
        <s v="Průmyslové spotřební zboží"/>
      </sharedItems>
    </cacheField>
    <cacheField name="Stat. hodnota vývoz CZK(tis.)" numFmtId="3">
      <sharedItems containsSemiMixedTypes="0" containsString="0" containsNumber="1" containsInteger="1" minValue="16780981" maxValue="1997378398"/>
    </cacheField>
    <cacheField name="Stat. hodnota dovoz CZK(tis.)" numFmtId="164">
      <sharedItems containsSemiMixedTypes="0" containsString="0" containsNumber="1" containsInteger="1" minValue="14372983" maxValue="1384051481"/>
    </cacheField>
    <cacheField name="celkové vývozy" numFmtId="164">
      <sharedItems containsSemiMixedTypes="0" containsString="0" containsNumber="1" containsInteger="1" minValue="2532797166" maxValue="3628825569"/>
    </cacheField>
    <cacheField name="celkové dovozy" numFmtId="164">
      <sharedItems containsSemiMixedTypes="0" containsString="0" containsNumber="1" containsInteger="1" minValue="2411556415" maxValue="3199630291"/>
    </cacheField>
    <cacheField name="Obrat" numFmtId="164">
      <sharedItems containsSemiMixedTypes="0" containsString="0" containsNumber="1" containsInteger="1" minValue="4944353581" maxValue="6828455860"/>
    </cacheField>
    <cacheField name="Vývoz %" numFmtId="9">
      <sharedItems containsSemiMixedTypes="0" containsString="0" containsNumber="1" minValue="3.0757323228277071E-3" maxValue="0.29250806316261374"/>
    </cacheField>
    <cacheField name="Dovoz %" numFmtId="9">
      <sharedItems containsSemiMixedTypes="0" containsString="0" containsNumber="1" minValue="2.9016264300784395E-3" maxValue="0.21156046202270987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eSkyll" refreshedDate="42486.885180555553" createdVersion="5" refreshedVersion="5" minRefreshableVersion="3" recordCount="20">
  <cacheSource type="worksheet">
    <worksheetSource ref="G2:N22" sheet="G Tvar otevřenosti"/>
  </cacheSource>
  <cacheFields count="8">
    <cacheField name="Období" numFmtId="49">
      <sharedItems count="5">
        <s v="2010"/>
        <s v="2011"/>
        <s v="2012"/>
        <s v="2013"/>
        <s v="2014"/>
      </sharedItems>
    </cacheField>
    <cacheField name="Název země" numFmtId="0">
      <sharedItems count="4">
        <s v="Afrika"/>
        <s v="Amerika"/>
        <s v="Asie"/>
        <s v="Evropa"/>
      </sharedItems>
    </cacheField>
    <cacheField name="Stat. hodnota vývoz CZK(tis.)" numFmtId="164">
      <sharedItems containsSemiMixedTypes="0" containsString="0" containsNumber="1" containsInteger="1" minValue="25060275" maxValue="3261789967"/>
    </cacheField>
    <cacheField name="Stat. hodnota dovoz CZK(tis.)" numFmtId="164">
      <sharedItems containsSemiMixedTypes="0" containsString="0" containsNumber="1" containsInteger="1" minValue="11295204" maxValue="2368732138"/>
    </cacheField>
    <cacheField name="celkové vývozy" numFmtId="164">
      <sharedItems containsSemiMixedTypes="0" containsString="0" containsNumber="1" containsInteger="1" minValue="2532797166" maxValue="3628825569"/>
    </cacheField>
    <cacheField name="celkové dovozy" numFmtId="164">
      <sharedItems containsSemiMixedTypes="0" containsString="0" containsNumber="1" containsInteger="1" minValue="2411556415" maxValue="3199630291"/>
    </cacheField>
    <cacheField name="Teritoriílní otevřenost vývozu" numFmtId="9">
      <sharedItems containsSemiMixedTypes="0" containsString="0" containsNumber="1" minValue="9.1210423305888386E-3" maxValue="0.91382564228595631"/>
    </cacheField>
    <cacheField name="Teritoriílní otevřenost dovozu" numFmtId="9">
      <sharedItems containsSemiMixedTypes="0" containsString="0" containsNumber="1" minValue="4.6837817808214116E-3" maxValue="0.74962464104803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eSkyll" refreshedDate="42494.91782962963" createdVersion="5" refreshedVersion="5" minRefreshableVersion="3" recordCount="45">
  <cacheSource type="worksheet">
    <worksheetSource ref="B16:I61" sheet="SITC7"/>
  </cacheSource>
  <cacheFields count="8">
    <cacheField name="Vývoz" numFmtId="3">
      <sharedItems containsSemiMixedTypes="0" containsString="0" containsNumber="1" containsInteger="1" minValue="1382306052" maxValue="1997378398"/>
    </cacheField>
    <cacheField name="Dovoz" numFmtId="164">
      <sharedItems containsSemiMixedTypes="0" containsString="0" containsNumber="1" containsInteger="1" minValue="1046029728" maxValue="1384051481"/>
    </cacheField>
    <cacheField name="Období" numFmtId="49">
      <sharedItems count="5">
        <s v="2010"/>
        <s v="2011"/>
        <s v="2012"/>
        <s v="2013"/>
        <s v="2014"/>
      </sharedItems>
    </cacheField>
    <cacheField name="Kód zboží" numFmtId="49">
      <sharedItems count="9">
        <s v="71"/>
        <s v="72"/>
        <s v="73"/>
        <s v="74"/>
        <s v="75"/>
        <s v="76"/>
        <s v="77"/>
        <s v="78"/>
        <s v="79"/>
      </sharedItems>
    </cacheField>
    <cacheField name="Stat. hodnota vývoz CZK(tis.)" numFmtId="164">
      <sharedItems containsSemiMixedTypes="0" containsString="0" containsNumber="1" containsInteger="1" minValue="18690232" maxValue="683998632"/>
    </cacheField>
    <cacheField name="Stat. hodnota dovoz CZK(tis.)" numFmtId="164">
      <sharedItems containsSemiMixedTypes="0" containsString="0" containsNumber="1" containsInteger="1" minValue="11700651" maxValue="319158794"/>
    </cacheField>
    <cacheField name="Váha vývozu" numFmtId="9">
      <sharedItems containsSemiMixedTypes="0" containsString="0" containsNumber="1" minValue="1.3521051993484291E-2" maxValue="0.3424481974396521"/>
    </cacheField>
    <cacheField name="Váha dovozu" numFmtId="9">
      <sharedItems containsSemiMixedTypes="0" containsString="0" containsNumber="1" minValue="1.0118181883179854E-2" maxValue="0.2638989099552627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eSkyll" refreshedDate="42478.645327199076" createdVersion="5" refreshedVersion="5" minRefreshableVersion="3" recordCount="180">
  <cacheSource type="worksheet">
    <worksheetSource ref="A1:H181" sheet="Vývoz 7" r:id="rId2"/>
  </cacheSource>
  <cacheFields count="8">
    <cacheField name="Vývoz" numFmtId="3">
      <sharedItems containsSemiMixedTypes="0" containsString="0" containsNumber="1" containsInteger="1" minValue="1382306052" maxValue="1997378398"/>
    </cacheField>
    <cacheField name="Období" numFmtId="49">
      <sharedItems count="5">
        <s v="2010"/>
        <s v="2011"/>
        <s v="2012"/>
        <s v="2013"/>
        <s v="2014"/>
      </sharedItems>
    </cacheField>
    <cacheField name="Kód zboží" numFmtId="49">
      <sharedItems count="9">
        <s v="71"/>
        <s v="72"/>
        <s v="73"/>
        <s v="74"/>
        <s v="75"/>
        <s v="76"/>
        <s v="77"/>
        <s v="78"/>
        <s v="79"/>
      </sharedItems>
    </cacheField>
    <cacheField name="Název zboží" numFmtId="0">
      <sharedItems count="9">
        <s v="Stroje a zařízení k výrobě energie"/>
        <s v="Strojní zařízení pro určitá odvětví průmyslu"/>
        <s v="Kovozpracující stroje"/>
        <s v="Stroje a zařízení všeobecně užívané v průmyslu, j.n."/>
        <s v="Kancelářské stroje a zařízení k automat. zpracování dat"/>
        <s v="Zařízení pro telekomunikace a pro záznam a reprodukci zvuku"/>
        <s v="Elektrická zařízení, přístroje a spotřebiče, j.n."/>
        <s v="Silniční vozidla"/>
        <s v="Ostatní dopravní a přepravní prostředky"/>
      </sharedItems>
    </cacheField>
    <cacheField name="Kód země" numFmtId="0">
      <sharedItems containsSemiMixedTypes="0" containsString="0" containsNumber="1" containsInteger="1" minValue="1" maxValue="4"/>
    </cacheField>
    <cacheField name="Název země" numFmtId="0">
      <sharedItems count="4">
        <s v="Evropa"/>
        <s v="Afrika"/>
        <s v="Amerika"/>
        <s v="Asie"/>
      </sharedItems>
    </cacheField>
    <cacheField name="Stat. hodnota CZK(tis.)" numFmtId="164">
      <sharedItems containsSemiMixedTypes="0" containsString="0" containsNumber="1" containsInteger="1" minValue="105922" maxValue="636363719"/>
    </cacheField>
    <cacheField name="%" numFmtId="0">
      <sharedItems containsSemiMixedTypes="0" containsString="0" containsNumber="1" minValue="6.19101064074299E-5" maxValue="0.318599480017005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eSkyll" refreshedDate="42478.63896689815" createdVersion="5" refreshedVersion="5" minRefreshableVersion="3" recordCount="180">
  <cacheSource type="worksheet">
    <worksheetSource ref="A1:H181" sheet="Dovoz 7" r:id="rId2"/>
  </cacheSource>
  <cacheFields count="8">
    <cacheField name="Dovoz" numFmtId="164">
      <sharedItems containsSemiMixedTypes="0" containsString="0" containsNumber="1" containsInteger="1" minValue="1046029728" maxValue="1384051481"/>
    </cacheField>
    <cacheField name="Období" numFmtId="49">
      <sharedItems count="5">
        <s v="2010"/>
        <s v="2011"/>
        <s v="2012"/>
        <s v="2013"/>
        <s v="2014"/>
      </sharedItems>
    </cacheField>
    <cacheField name="Kód zboží" numFmtId="49">
      <sharedItems count="9">
        <s v="71"/>
        <s v="72"/>
        <s v="73"/>
        <s v="74"/>
        <s v="75"/>
        <s v="76"/>
        <s v="77"/>
        <s v="78"/>
        <s v="79"/>
      </sharedItems>
    </cacheField>
    <cacheField name="Název zboží" numFmtId="0">
      <sharedItems/>
    </cacheField>
    <cacheField name="Kód země" numFmtId="0">
      <sharedItems containsSemiMixedTypes="0" containsString="0" containsNumber="1" containsInteger="1" minValue="1" maxValue="4"/>
    </cacheField>
    <cacheField name="Název země" numFmtId="0">
      <sharedItems count="4">
        <s v="Evropa"/>
        <s v="Afrika"/>
        <s v="Amerika"/>
        <s v="Asie"/>
      </sharedItems>
    </cacheField>
    <cacheField name="Stat. hodnota CZK(tis.)" numFmtId="164">
      <sharedItems containsSemiMixedTypes="0" containsString="0" containsNumber="1" containsInteger="1" minValue="12787" maxValue="241004834"/>
    </cacheField>
    <cacheField name="%" numFmtId="0">
      <sharedItems containsSemiMixedTypes="0" containsString="0" containsNumber="1" minValue="1.2224317968905756E-5" maxValue="0.174129963594901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">
  <r>
    <x v="0"/>
    <x v="0"/>
    <x v="0"/>
    <n v="76265516"/>
    <n v="112559370"/>
    <n v="2532797166"/>
    <n v="2411556415"/>
    <n v="4944353581"/>
    <n v="1.5424769841111409E-2"/>
    <n v="2.2765234758399856E-2"/>
  </r>
  <r>
    <x v="0"/>
    <x v="1"/>
    <x v="1"/>
    <n v="16780981"/>
    <n v="14372983"/>
    <n v="2532797166"/>
    <n v="2411556415"/>
    <n v="4944353581"/>
    <n v="3.3939686402051431E-3"/>
    <n v="2.9069488588421401E-3"/>
  </r>
  <r>
    <x v="0"/>
    <x v="2"/>
    <x v="2"/>
    <n v="75907965"/>
    <n v="64647660"/>
    <n v="2532797166"/>
    <n v="2411556415"/>
    <n v="4944353581"/>
    <n v="1.535245482679407E-2"/>
    <n v="1.3075047918989028E-2"/>
  </r>
  <r>
    <x v="0"/>
    <x v="3"/>
    <x v="3"/>
    <n v="93874138"/>
    <n v="231446732"/>
    <n v="2532797166"/>
    <n v="2411556415"/>
    <n v="4944353581"/>
    <n v="1.8986129624858638E-2"/>
    <n v="4.6810311643041856E-2"/>
  </r>
  <r>
    <x v="0"/>
    <x v="4"/>
    <x v="4"/>
    <n v="164213036"/>
    <n v="257350954"/>
    <n v="2532797166"/>
    <n v="2411556415"/>
    <n v="4944353581"/>
    <n v="3.3212235595575623E-2"/>
    <n v="5.2049464057129693E-2"/>
  </r>
  <r>
    <x v="0"/>
    <x v="5"/>
    <x v="5"/>
    <n v="435348463"/>
    <n v="430280687"/>
    <n v="2532797166"/>
    <n v="2411556415"/>
    <n v="4944353581"/>
    <n v="8.8049621829826813E-2"/>
    <n v="8.7024659533547224E-2"/>
  </r>
  <r>
    <x v="0"/>
    <x v="6"/>
    <x v="6"/>
    <n v="1382306052"/>
    <n v="1046029728"/>
    <n v="2532797166"/>
    <n v="2411556415"/>
    <n v="4944353581"/>
    <n v="0.27957265380693652"/>
    <n v="0.21156046202270987"/>
  </r>
  <r>
    <x v="0"/>
    <x v="7"/>
    <x v="7"/>
    <n v="280531063"/>
    <n v="247443368"/>
    <n v="2532797166"/>
    <n v="2411556415"/>
    <n v="4944353581"/>
    <n v="5.6737662144150769E-2"/>
    <n v="5.0045645795006907E-2"/>
  </r>
  <r>
    <x v="1"/>
    <x v="0"/>
    <x v="0"/>
    <n v="91354973"/>
    <n v="123161814"/>
    <n v="2878691272"/>
    <n v="2687562941"/>
    <n v="5566254213"/>
    <n v="1.6412289037507528E-2"/>
    <n v="2.2126516196898677E-2"/>
  </r>
  <r>
    <x v="1"/>
    <x v="1"/>
    <x v="1"/>
    <n v="17120308"/>
    <n v="16344777"/>
    <n v="2878691272"/>
    <n v="2687562941"/>
    <n v="5566254213"/>
    <n v="3.0757323228277071E-3"/>
    <n v="2.9364050534786456E-3"/>
  </r>
  <r>
    <x v="1"/>
    <x v="2"/>
    <x v="2"/>
    <n v="80854224"/>
    <n v="80071688"/>
    <n v="2878691272"/>
    <n v="2687562941"/>
    <n v="5566254213"/>
    <n v="1.4525787164223432E-2"/>
    <n v="1.4385201418395945E-2"/>
  </r>
  <r>
    <x v="1"/>
    <x v="3"/>
    <x v="3"/>
    <n v="109585201"/>
    <n v="286232632"/>
    <n v="2878691272"/>
    <n v="2687562941"/>
    <n v="5566254213"/>
    <n v="1.9687422961039671E-2"/>
    <n v="5.1422845785861343E-2"/>
  </r>
  <r>
    <x v="1"/>
    <x v="4"/>
    <x v="4"/>
    <n v="180175532"/>
    <n v="293699801"/>
    <n v="2878691272"/>
    <n v="2687562941"/>
    <n v="5566254213"/>
    <n v="3.2369260386850389E-2"/>
    <n v="5.2764352787564646E-2"/>
  </r>
  <r>
    <x v="1"/>
    <x v="5"/>
    <x v="5"/>
    <n v="507775206"/>
    <n v="490123317"/>
    <n v="2878691272"/>
    <n v="2687562941"/>
    <n v="5566254213"/>
    <n v="9.1223861967010017E-2"/>
    <n v="8.805262897539172E-2"/>
  </r>
  <r>
    <x v="1"/>
    <x v="6"/>
    <x v="6"/>
    <n v="1576337350"/>
    <n v="1126862475"/>
    <n v="2878691272"/>
    <n v="2687562941"/>
    <n v="5566254213"/>
    <n v="0.28319535717906313"/>
    <n v="0.20244538461218858"/>
  </r>
  <r>
    <x v="1"/>
    <x v="7"/>
    <x v="7"/>
    <n v="307200620"/>
    <n v="259513803"/>
    <n v="2878691272"/>
    <n v="2687562941"/>
    <n v="5566254213"/>
    <n v="5.5189829325892489E-2"/>
    <n v="4.6622700485706332E-2"/>
  </r>
  <r>
    <x v="2"/>
    <x v="0"/>
    <x v="0"/>
    <n v="108057455"/>
    <n v="136783540"/>
    <n v="3072597844"/>
    <n v="2766888231"/>
    <n v="5839486075"/>
    <n v="1.8504617292027705E-2"/>
    <n v="2.3423900364382664E-2"/>
  </r>
  <r>
    <x v="2"/>
    <x v="1"/>
    <x v="1"/>
    <n v="19872867"/>
    <n v="18538631"/>
    <n v="3072597844"/>
    <n v="2766888231"/>
    <n v="5839486075"/>
    <n v="3.4031876683600108E-3"/>
    <n v="3.1747024929758053E-3"/>
  </r>
  <r>
    <x v="2"/>
    <x v="2"/>
    <x v="2"/>
    <n v="86438703"/>
    <n v="79305854"/>
    <n v="3072597844"/>
    <n v="2766888231"/>
    <n v="5839486075"/>
    <n v="1.4802450402281335E-2"/>
    <n v="1.3580964657065306E-2"/>
  </r>
  <r>
    <x v="2"/>
    <x v="3"/>
    <x v="3"/>
    <n v="118704775"/>
    <n v="307576020"/>
    <n v="3072597844"/>
    <n v="2766888231"/>
    <n v="5839486075"/>
    <n v="2.0327948979654002E-2"/>
    <n v="5.2671761872469233E-2"/>
  </r>
  <r>
    <x v="2"/>
    <x v="4"/>
    <x v="4"/>
    <n v="189473660"/>
    <n v="307016812"/>
    <n v="3072597844"/>
    <n v="2766888231"/>
    <n v="5839486075"/>
    <n v="3.2446975224613407E-2"/>
    <n v="5.2575998650703178E-2"/>
  </r>
  <r>
    <x v="2"/>
    <x v="5"/>
    <x v="5"/>
    <n v="532503873"/>
    <n v="493687229"/>
    <n v="3072597844"/>
    <n v="2766888231"/>
    <n v="5839486075"/>
    <n v="9.1190194849467124E-2"/>
    <n v="8.4542924267526395E-2"/>
  </r>
  <r>
    <x v="2"/>
    <x v="6"/>
    <x v="6"/>
    <n v="1663416309"/>
    <n v="1143511877"/>
    <n v="3072597844"/>
    <n v="2766888231"/>
    <n v="5839486075"/>
    <n v="0.28485662738736817"/>
    <n v="0.19582406093844482"/>
  </r>
  <r>
    <x v="2"/>
    <x v="7"/>
    <x v="7"/>
    <n v="340362747"/>
    <n v="267493768"/>
    <n v="3072597844"/>
    <n v="2766888231"/>
    <n v="5839486075"/>
    <n v="5.8286421549519664E-2"/>
    <n v="4.5807758519228935E-2"/>
  </r>
  <r>
    <x v="3"/>
    <x v="0"/>
    <x v="0"/>
    <n v="116092794"/>
    <n v="145766357"/>
    <n v="3174704410"/>
    <n v="2823484679"/>
    <n v="5998189089"/>
    <n v="1.9354640588590488E-2"/>
    <n v="2.4301727544288158E-2"/>
  </r>
  <r>
    <x v="3"/>
    <x v="1"/>
    <x v="1"/>
    <n v="22587890"/>
    <n v="19823585"/>
    <n v="3174704410"/>
    <n v="2823484679"/>
    <n v="5998189089"/>
    <n v="3.7657849168882714E-3"/>
    <n v="3.3049283218420391E-3"/>
  </r>
  <r>
    <x v="3"/>
    <x v="2"/>
    <x v="2"/>
    <n v="84795566"/>
    <n v="78331861"/>
    <n v="3174704410"/>
    <n v="2823484679"/>
    <n v="5998189089"/>
    <n v="1.4136861099545107E-2"/>
    <n v="1.3059251690422992E-2"/>
  </r>
  <r>
    <x v="3"/>
    <x v="3"/>
    <x v="3"/>
    <n v="96979832"/>
    <n v="292336585"/>
    <n v="3174704410"/>
    <n v="2823484679"/>
    <n v="5998189089"/>
    <n v="1.6168185190735325E-2"/>
    <n v="4.8737474037974599E-2"/>
  </r>
  <r>
    <x v="3"/>
    <x v="4"/>
    <x v="4"/>
    <n v="202516865"/>
    <n v="323019336"/>
    <n v="3174704410"/>
    <n v="2823484679"/>
    <n v="5998189089"/>
    <n v="3.3763001131690396E-2"/>
    <n v="5.3852809774266854E-2"/>
  </r>
  <r>
    <x v="3"/>
    <x v="5"/>
    <x v="5"/>
    <n v="550359820"/>
    <n v="505671057"/>
    <n v="3174704410"/>
    <n v="2823484679"/>
    <n v="5998189089"/>
    <n v="9.1754329820861708E-2"/>
    <n v="8.4303953992938219E-2"/>
  </r>
  <r>
    <x v="3"/>
    <x v="6"/>
    <x v="6"/>
    <n v="1710899983"/>
    <n v="1156398564"/>
    <n v="3174704410"/>
    <n v="2823484679"/>
    <n v="5998189089"/>
    <n v="0.28523608669449868"/>
    <n v="0.19279128197553894"/>
  </r>
  <r>
    <x v="3"/>
    <x v="7"/>
    <x v="7"/>
    <n v="374027863"/>
    <n v="285628113"/>
    <n v="3174704410"/>
    <n v="2823484679"/>
    <n v="5998189089"/>
    <n v="6.2356797601783642E-2"/>
    <n v="4.761905781260041E-2"/>
  </r>
  <r>
    <x v="4"/>
    <x v="0"/>
    <x v="0"/>
    <n v="130368785"/>
    <n v="158630870"/>
    <n v="3628825569"/>
    <n v="3199630291"/>
    <n v="6828455860"/>
    <n v="1.9091986193200641E-2"/>
    <n v="2.3230855299107109E-2"/>
  </r>
  <r>
    <x v="4"/>
    <x v="1"/>
    <x v="1"/>
    <n v="27362762"/>
    <n v="19813628"/>
    <n v="3628825569"/>
    <n v="3199630291"/>
    <n v="6828455860"/>
    <n v="4.0071668560218241E-3"/>
    <n v="2.9016264300784395E-3"/>
  </r>
  <r>
    <x v="4"/>
    <x v="2"/>
    <x v="2"/>
    <n v="88861514"/>
    <n v="80117316"/>
    <n v="3628825569"/>
    <n v="3199630291"/>
    <n v="6828455860"/>
    <n v="1.301341266925902E-2"/>
    <n v="1.1732859908975088E-2"/>
  </r>
  <r>
    <x v="4"/>
    <x v="3"/>
    <x v="3"/>
    <n v="98803533"/>
    <n v="269411412"/>
    <n v="3628825569"/>
    <n v="3199630291"/>
    <n v="6828455860"/>
    <n v="1.4469381515486577E-2"/>
    <n v="3.945422179239217E-2"/>
  </r>
  <r>
    <x v="4"/>
    <x v="4"/>
    <x v="4"/>
    <n v="240860598"/>
    <n v="371459198"/>
    <n v="3628825569"/>
    <n v="3199630291"/>
    <n v="6828455860"/>
    <n v="3.5273069481333665E-2"/>
    <n v="5.4398711160446749E-2"/>
  </r>
  <r>
    <x v="4"/>
    <x v="5"/>
    <x v="5"/>
    <n v="598469818"/>
    <n v="561565168"/>
    <n v="3628825569"/>
    <n v="3199630291"/>
    <n v="6828455860"/>
    <n v="8.7643506858664816E-2"/>
    <n v="8.2238968738094761E-2"/>
  </r>
  <r>
    <x v="4"/>
    <x v="6"/>
    <x v="6"/>
    <n v="1997378398"/>
    <n v="1384051481"/>
    <n v="3628825569"/>
    <n v="3199630291"/>
    <n v="6828455860"/>
    <n v="0.29250806316261374"/>
    <n v="0.20268879368578066"/>
  </r>
  <r>
    <x v="4"/>
    <x v="7"/>
    <x v="7"/>
    <n v="428373732"/>
    <n v="337683326"/>
    <n v="3628825569"/>
    <n v="3199630291"/>
    <n v="6828455860"/>
    <n v="6.2733616615924054E-2"/>
    <n v="4.9452370041387368E-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">
  <r>
    <x v="0"/>
    <x v="0"/>
    <n v="25060275"/>
    <n v="11295204"/>
    <n v="2532797166"/>
    <n v="2411556415"/>
    <n v="9.8943078965842458E-3"/>
    <n v="4.6837817808214116E-3"/>
  </r>
  <r>
    <x v="0"/>
    <x v="1"/>
    <n v="66952436"/>
    <n v="74720797"/>
    <n v="2532797166"/>
    <n v="2411556415"/>
    <n v="2.6434187821576235E-2"/>
    <n v="3.098446983667185E-2"/>
  </r>
  <r>
    <x v="0"/>
    <x v="2"/>
    <n v="117812796"/>
    <n v="559814926"/>
    <n v="2532797166"/>
    <n v="2411556415"/>
    <n v="4.6514895697731526E-2"/>
    <n v="0.23213843247370183"/>
  </r>
  <r>
    <x v="0"/>
    <x v="3"/>
    <n v="2314534997"/>
    <n v="1754297792"/>
    <n v="2532797166"/>
    <n v="2411556415"/>
    <n v="0.91382564228595631"/>
    <n v="0.72745459367576104"/>
  </r>
  <r>
    <x v="1"/>
    <x v="0"/>
    <n v="26417394"/>
    <n v="14551760"/>
    <n v="2878691272"/>
    <n v="2687562941"/>
    <n v="9.1768764010759125E-3"/>
    <n v="5.4144815654384336E-3"/>
  </r>
  <r>
    <x v="1"/>
    <x v="1"/>
    <n v="82051447"/>
    <n v="77480334"/>
    <n v="2878691272"/>
    <n v="2687562941"/>
    <n v="2.8503038098626646E-2"/>
    <n v="2.8829216543360573E-2"/>
  </r>
  <r>
    <x v="1"/>
    <x v="2"/>
    <n v="133733094"/>
    <n v="611030822"/>
    <n v="2878691272"/>
    <n v="2687562941"/>
    <n v="4.6456212689694777E-2"/>
    <n v="0.22735498122795406"/>
  </r>
  <r>
    <x v="1"/>
    <x v="3"/>
    <n v="2626590141"/>
    <n v="1973989935"/>
    <n v="2878691272"/>
    <n v="2687562941"/>
    <n v="0.91242508932718924"/>
    <n v="0.73449068108727134"/>
  </r>
  <r>
    <x v="2"/>
    <x v="0"/>
    <n v="28025295"/>
    <n v="15621282"/>
    <n v="3072597844"/>
    <n v="2766888231"/>
    <n v="9.1210423305888386E-3"/>
    <n v="5.6457943710845901E-3"/>
  </r>
  <r>
    <x v="2"/>
    <x v="1"/>
    <n v="100384294"/>
    <n v="90931508"/>
    <n v="3072597844"/>
    <n v="2766888231"/>
    <n v="3.2670820945873189E-2"/>
    <n v="3.2864178242261642E-2"/>
  </r>
  <r>
    <x v="2"/>
    <x v="2"/>
    <n v="158434279"/>
    <n v="591146716"/>
    <n v="3072597844"/>
    <n v="2766888231"/>
    <n v="5.1563623696925305E-2"/>
    <n v="0.21365037784209651"/>
  </r>
  <r>
    <x v="2"/>
    <x v="3"/>
    <n v="2771760020"/>
    <n v="2052920421"/>
    <n v="3072597844"/>
    <n v="2766888231"/>
    <n v="0.90209007515010153"/>
    <n v="0.74196001052707505"/>
  </r>
  <r>
    <x v="3"/>
    <x v="0"/>
    <n v="32678138"/>
    <n v="17487743"/>
    <n v="3174704410"/>
    <n v="2823484679"/>
    <n v="1.029328522588344E-2"/>
    <n v="6.1936737713036479E-3"/>
  </r>
  <r>
    <x v="3"/>
    <x v="1"/>
    <n v="101469272"/>
    <n v="94194160"/>
    <n v="3174704410"/>
    <n v="2823484679"/>
    <n v="3.1961801445319439E-2"/>
    <n v="3.3360960199493965E-2"/>
  </r>
  <r>
    <x v="3"/>
    <x v="2"/>
    <n v="165772530"/>
    <n v="576905156"/>
    <n v="3174704410"/>
    <n v="2823484679"/>
    <n v="5.2216681804401435E-2"/>
    <n v="0.20432381315570794"/>
  </r>
  <r>
    <x v="3"/>
    <x v="3"/>
    <n v="2857676554"/>
    <n v="2116553689"/>
    <n v="3174704410"/>
    <n v="2823484679"/>
    <n v="0.90013940982933904"/>
    <n v="0.7496246410480345"/>
  </r>
  <r>
    <x v="4"/>
    <x v="0"/>
    <n v="42858865"/>
    <n v="18653486"/>
    <n v="3628825569"/>
    <n v="3199630291"/>
    <n v="1.1810671024292488E-2"/>
    <n v="5.8298879256359687E-3"/>
  </r>
  <r>
    <x v="4"/>
    <x v="1"/>
    <n v="117618802"/>
    <n v="112503823"/>
    <n v="3628825569"/>
    <n v="3199630291"/>
    <n v="3.2412360352832383E-2"/>
    <n v="3.5161507039251867E-2"/>
  </r>
  <r>
    <x v="4"/>
    <x v="2"/>
    <n v="190348979"/>
    <n v="679578240"/>
    <n v="3628825569"/>
    <n v="3199630291"/>
    <n v="5.2454706179899051E-2"/>
    <n v="0.21239273859593549"/>
  </r>
  <r>
    <x v="4"/>
    <x v="3"/>
    <n v="3261789967"/>
    <n v="2368732138"/>
    <n v="3628825569"/>
    <n v="3199630291"/>
    <n v="0.89885554016829072"/>
    <n v="0.740314324646453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45">
  <r>
    <n v="1382306052"/>
    <n v="1046029728"/>
    <x v="0"/>
    <x v="0"/>
    <n v="75191555"/>
    <n v="71152488"/>
    <n v="5.4395735945168243E-2"/>
    <n v="6.8021477875244485E-2"/>
  </r>
  <r>
    <n v="1382306052"/>
    <n v="1046029728"/>
    <x v="0"/>
    <x v="1"/>
    <n v="57549405"/>
    <n v="42701418"/>
    <n v="4.1632896648852988E-2"/>
    <n v="4.0822375174408045E-2"/>
  </r>
  <r>
    <n v="1382306052"/>
    <n v="1046029728"/>
    <x v="0"/>
    <x v="2"/>
    <n v="18690232"/>
    <n v="13506091"/>
    <n v="1.3521051993484291E-2"/>
    <n v="1.2911765926407782E-2"/>
  </r>
  <r>
    <n v="1382306052"/>
    <n v="1046029728"/>
    <x v="0"/>
    <x v="3"/>
    <n v="158910191"/>
    <n v="106178810"/>
    <n v="0.11496020781366006"/>
    <n v="0.10150649370454604"/>
  </r>
  <r>
    <n v="1382306052"/>
    <n v="1046029728"/>
    <x v="0"/>
    <x v="4"/>
    <n v="219333900"/>
    <n v="200816974"/>
    <n v="0.15867245873853703"/>
    <n v="0.19198017859775396"/>
  </r>
  <r>
    <n v="1382306052"/>
    <n v="1046029728"/>
    <x v="0"/>
    <x v="5"/>
    <n v="151152509"/>
    <n v="136110202"/>
    <n v="0.10934807728093489"/>
    <n v="0.13012077798232519"/>
  </r>
  <r>
    <n v="1382306052"/>
    <n v="1046029728"/>
    <x v="0"/>
    <x v="6"/>
    <n v="244345708"/>
    <n v="276046105"/>
    <n v="0.17676672083325293"/>
    <n v="0.26389890995526277"/>
  </r>
  <r>
    <n v="1382306052"/>
    <n v="1046029728"/>
    <x v="0"/>
    <x v="7"/>
    <n v="432426210"/>
    <n v="182541505"/>
    <n v="0.31282957155135133"/>
    <n v="0.17450890745621334"/>
  </r>
  <r>
    <n v="1382306052"/>
    <n v="1046029728"/>
    <x v="0"/>
    <x v="8"/>
    <n v="24706343"/>
    <n v="16976136"/>
    <n v="1.7873279918187032E-2"/>
    <n v="1.6229114283834199E-2"/>
  </r>
  <r>
    <n v="1576337350"/>
    <n v="1126862475"/>
    <x v="1"/>
    <x v="0"/>
    <n v="84108809"/>
    <n v="83247011"/>
    <n v="5.3357112295791251E-2"/>
    <n v="7.3875040519030502E-2"/>
  </r>
  <r>
    <n v="1576337350"/>
    <n v="1126862475"/>
    <x v="1"/>
    <x v="1"/>
    <n v="73995643"/>
    <n v="56873512"/>
    <n v="4.6941502083928922E-2"/>
    <n v="5.0470677000758232E-2"/>
  </r>
  <r>
    <n v="1576337350"/>
    <n v="1126862475"/>
    <x v="1"/>
    <x v="2"/>
    <n v="23400613"/>
    <n v="20210092"/>
    <n v="1.4844927070972467E-2"/>
    <n v="1.7934834505869936E-2"/>
  </r>
  <r>
    <n v="1576337350"/>
    <n v="1126862475"/>
    <x v="1"/>
    <x v="3"/>
    <n v="188051598"/>
    <n v="128342289"/>
    <n v="0.11929654397899028"/>
    <n v="0.1138934802137235"/>
  </r>
  <r>
    <n v="1576337350"/>
    <n v="1126862475"/>
    <x v="1"/>
    <x v="4"/>
    <n v="242092434"/>
    <n v="217189433"/>
    <n v="0.1535790762047223"/>
    <n v="0.19273818928081707"/>
  </r>
  <r>
    <n v="1576337350"/>
    <n v="1126862475"/>
    <x v="1"/>
    <x v="5"/>
    <n v="173883655"/>
    <n v="145495617"/>
    <n v="0.11030865632917979"/>
    <n v="0.12911568201789664"/>
  </r>
  <r>
    <n v="1576337350"/>
    <n v="1126862475"/>
    <x v="1"/>
    <x v="6"/>
    <n v="273702341"/>
    <n v="256344663"/>
    <n v="0.1736318314096916"/>
    <n v="0.22748531314790654"/>
  </r>
  <r>
    <n v="1576337350"/>
    <n v="1126862475"/>
    <x v="1"/>
    <x v="7"/>
    <n v="490287914"/>
    <n v="206282740"/>
    <n v="0.31102981477917779"/>
    <n v="0.18305937465882871"/>
  </r>
  <r>
    <n v="1576337350"/>
    <n v="1126862475"/>
    <x v="1"/>
    <x v="8"/>
    <n v="26814341"/>
    <n v="12877119"/>
    <n v="1.7010534578781631E-2"/>
    <n v="1.1427409542588593E-2"/>
  </r>
  <r>
    <n v="1663416309"/>
    <n v="1143511877"/>
    <x v="2"/>
    <x v="0"/>
    <n v="90956922"/>
    <n v="88940632"/>
    <n v="5.4680792479833741E-2"/>
    <n v="7.7778494293680167E-2"/>
  </r>
  <r>
    <n v="1663416309"/>
    <n v="1143511877"/>
    <x v="2"/>
    <x v="1"/>
    <n v="81686809"/>
    <n v="56824992"/>
    <n v="4.9107856258249538E-2"/>
    <n v="4.969339903060753E-2"/>
  </r>
  <r>
    <n v="1663416309"/>
    <n v="1143511877"/>
    <x v="2"/>
    <x v="2"/>
    <n v="24900052"/>
    <n v="19774405"/>
    <n v="1.4969224399975509E-2"/>
    <n v="1.7292697520447355E-2"/>
  </r>
  <r>
    <n v="1663416309"/>
    <n v="1143511877"/>
    <x v="2"/>
    <x v="3"/>
    <n v="199626749"/>
    <n v="134421162"/>
    <n v="0.1200100948391026"/>
    <n v="0.11755117257955686"/>
  </r>
  <r>
    <n v="1663416309"/>
    <n v="1143511877"/>
    <x v="2"/>
    <x v="4"/>
    <n v="257023994"/>
    <n v="209202906"/>
    <n v="0.15451573524280024"/>
    <n v="0.18294773338851819"/>
  </r>
  <r>
    <n v="1663416309"/>
    <n v="1143511877"/>
    <x v="2"/>
    <x v="5"/>
    <n v="161749688"/>
    <n v="131390906"/>
    <n v="9.7239450596248778E-2"/>
    <n v="0.11490121671906342"/>
  </r>
  <r>
    <n v="1663416309"/>
    <n v="1143511877"/>
    <x v="2"/>
    <x v="6"/>
    <n v="290948173"/>
    <n v="267143851"/>
    <n v="0.17491001586662933"/>
    <n v="0.23361703220857757"/>
  </r>
  <r>
    <n v="1663416309"/>
    <n v="1143511877"/>
    <x v="2"/>
    <x v="7"/>
    <n v="527868321"/>
    <n v="221129784"/>
    <n v="0.31733987345437287"/>
    <n v="0.19337777634643666"/>
  </r>
  <r>
    <n v="1663416309"/>
    <n v="1143511877"/>
    <x v="2"/>
    <x v="8"/>
    <n v="28655601"/>
    <n v="14683238"/>
    <n v="1.7226956862787378E-2"/>
    <n v="1.2840477038613216E-2"/>
  </r>
  <r>
    <n v="1710899983"/>
    <n v="1156398564"/>
    <x v="3"/>
    <x v="0"/>
    <n v="90333442"/>
    <n v="91217591"/>
    <n v="5.2798785959190693E-2"/>
    <n v="7.8880754300210285E-2"/>
  </r>
  <r>
    <n v="1710899983"/>
    <n v="1156398564"/>
    <x v="3"/>
    <x v="1"/>
    <n v="82362632"/>
    <n v="57993036"/>
    <n v="4.8139945536489023E-2"/>
    <n v="5.0149695619995598E-2"/>
  </r>
  <r>
    <n v="1710899983"/>
    <n v="1156398564"/>
    <x v="3"/>
    <x v="2"/>
    <n v="25201131"/>
    <n v="20376031"/>
    <n v="1.4729751154600368E-2"/>
    <n v="1.7620249310513671E-2"/>
  </r>
  <r>
    <n v="1710899983"/>
    <n v="1156398564"/>
    <x v="3"/>
    <x v="3"/>
    <n v="218279436"/>
    <n v="141789829"/>
    <n v="0.12758164601606639"/>
    <n v="0.1226132869877898"/>
  </r>
  <r>
    <n v="1710899983"/>
    <n v="1156398564"/>
    <x v="3"/>
    <x v="4"/>
    <n v="233483205"/>
    <n v="186385120"/>
    <n v="0.13646806202580924"/>
    <n v="0.16117723231624489"/>
  </r>
  <r>
    <n v="1710899983"/>
    <n v="1156398564"/>
    <x v="3"/>
    <x v="5"/>
    <n v="160021263"/>
    <n v="139822175"/>
    <n v="9.3530460336675336E-2"/>
    <n v="0.12091175080359232"/>
  </r>
  <r>
    <n v="1710899983"/>
    <n v="1156398564"/>
    <x v="3"/>
    <x v="6"/>
    <n v="309998259"/>
    <n v="274270015"/>
    <n v="0.18119017013281483"/>
    <n v="0.23717602523761003"/>
  </r>
  <r>
    <n v="1710899983"/>
    <n v="1156398564"/>
    <x v="3"/>
    <x v="7"/>
    <n v="561570884"/>
    <n v="232844115"/>
    <n v="0.32823127569111676"/>
    <n v="0.20135282267610979"/>
  </r>
  <r>
    <n v="1710899983"/>
    <n v="1156398564"/>
    <x v="3"/>
    <x v="8"/>
    <n v="29649731"/>
    <n v="11700651"/>
    <n v="1.7329903147237334E-2"/>
    <n v="1.0118181883179854E-2"/>
  </r>
  <r>
    <n v="1997378398"/>
    <n v="1384051481"/>
    <x v="4"/>
    <x v="0"/>
    <n v="105168973"/>
    <n v="108480261"/>
    <n v="5.2653504766701699E-2"/>
    <n v="7.837877599872313E-2"/>
  </r>
  <r>
    <n v="1997378398"/>
    <n v="1384051481"/>
    <x v="4"/>
    <x v="1"/>
    <n v="88601128"/>
    <n v="74217433"/>
    <n v="4.4358709440693568E-2"/>
    <n v="5.3623318221065509E-2"/>
  </r>
  <r>
    <n v="1997378398"/>
    <n v="1384051481"/>
    <x v="4"/>
    <x v="2"/>
    <n v="28832506"/>
    <n v="25613915"/>
    <n v="1.4435174641355063E-2"/>
    <n v="1.8506475627260283E-2"/>
  </r>
  <r>
    <n v="1997378398"/>
    <n v="1384051481"/>
    <x v="4"/>
    <x v="3"/>
    <n v="242289937"/>
    <n v="169873918"/>
    <n v="0.1213039738702531"/>
    <n v="0.12273670476279054"/>
  </r>
  <r>
    <n v="1997378398"/>
    <n v="1384051481"/>
    <x v="4"/>
    <x v="4"/>
    <n v="270139469"/>
    <n v="210289996"/>
    <n v="0.13524701642437609"/>
    <n v="0.15193798705237613"/>
  </r>
  <r>
    <n v="1997378398"/>
    <n v="1384051481"/>
    <x v="4"/>
    <x v="5"/>
    <n v="192175003"/>
    <n v="169028718"/>
    <n v="9.6213618407221799E-2"/>
    <n v="0.1221260338364538"/>
  </r>
  <r>
    <n v="1997378398"/>
    <n v="1384051481"/>
    <x v="4"/>
    <x v="6"/>
    <n v="355039970"/>
    <n v="319158794"/>
    <n v="0.17775298378890347"/>
    <n v="0.23059748743551253"/>
  </r>
  <r>
    <n v="1997378398"/>
    <n v="1384051481"/>
    <x v="4"/>
    <x v="7"/>
    <n v="683998632"/>
    <n v="287197958"/>
    <n v="0.3424481974396521"/>
    <n v="0.20750525680771262"/>
  </r>
  <r>
    <n v="1997378398"/>
    <n v="1384051481"/>
    <x v="4"/>
    <x v="8"/>
    <n v="31132780"/>
    <n v="20190488"/>
    <n v="1.5586821220843103E-2"/>
    <n v="1.4587960258105458E-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80">
  <r>
    <n v="1382306052"/>
    <x v="0"/>
    <x v="0"/>
    <x v="0"/>
    <n v="1"/>
    <x v="0"/>
    <n v="58565024"/>
    <n v="4.2367624677085623E-2"/>
  </r>
  <r>
    <n v="1382306052"/>
    <x v="0"/>
    <x v="0"/>
    <x v="0"/>
    <n v="2"/>
    <x v="1"/>
    <n v="1721022"/>
    <n v="1.2450368697365726E-3"/>
  </r>
  <r>
    <n v="1382306052"/>
    <x v="0"/>
    <x v="0"/>
    <x v="0"/>
    <n v="3"/>
    <x v="2"/>
    <n v="6228425"/>
    <n v="4.505821985650975E-3"/>
  </r>
  <r>
    <n v="1382306052"/>
    <x v="0"/>
    <x v="0"/>
    <x v="0"/>
    <n v="4"/>
    <x v="3"/>
    <n v="8421291"/>
    <n v="6.0922043912168301E-3"/>
  </r>
  <r>
    <n v="1382306052"/>
    <x v="0"/>
    <x v="1"/>
    <x v="1"/>
    <n v="1"/>
    <x v="0"/>
    <n v="48543832"/>
    <n v="3.5118005835078264E-2"/>
  </r>
  <r>
    <n v="1382306052"/>
    <x v="0"/>
    <x v="1"/>
    <x v="1"/>
    <n v="2"/>
    <x v="1"/>
    <n v="1002986"/>
    <n v="7.2558895227928873E-4"/>
  </r>
  <r>
    <n v="1382306052"/>
    <x v="0"/>
    <x v="1"/>
    <x v="1"/>
    <n v="3"/>
    <x v="2"/>
    <n v="2509703"/>
    <n v="1.8155914143389716E-3"/>
  </r>
  <r>
    <n v="1382306052"/>
    <x v="0"/>
    <x v="1"/>
    <x v="1"/>
    <n v="4"/>
    <x v="3"/>
    <n v="5239701"/>
    <n v="3.7905505748302981E-3"/>
  </r>
  <r>
    <n v="1382306052"/>
    <x v="0"/>
    <x v="2"/>
    <x v="2"/>
    <n v="1"/>
    <x v="0"/>
    <n v="14875539"/>
    <n v="1.0761393237392843E-2"/>
  </r>
  <r>
    <n v="1382306052"/>
    <x v="0"/>
    <x v="2"/>
    <x v="2"/>
    <n v="2"/>
    <x v="1"/>
    <n v="222060"/>
    <n v="1.6064459797358971E-4"/>
  </r>
  <r>
    <n v="1382306052"/>
    <x v="0"/>
    <x v="2"/>
    <x v="2"/>
    <n v="3"/>
    <x v="2"/>
    <n v="1022056"/>
    <n v="7.3938473937897509E-4"/>
  </r>
  <r>
    <n v="1382306052"/>
    <x v="0"/>
    <x v="2"/>
    <x v="2"/>
    <n v="4"/>
    <x v="3"/>
    <n v="2564640"/>
    <n v="1.8553344219894945E-3"/>
  </r>
  <r>
    <n v="1382306052"/>
    <x v="0"/>
    <x v="3"/>
    <x v="3"/>
    <n v="1"/>
    <x v="0"/>
    <n v="138434337"/>
    <n v="0.10014738545035322"/>
  </r>
  <r>
    <n v="1382306052"/>
    <x v="0"/>
    <x v="3"/>
    <x v="3"/>
    <n v="2"/>
    <x v="1"/>
    <n v="1039884"/>
    <n v="7.5228202791663683E-4"/>
  </r>
  <r>
    <n v="1382306052"/>
    <x v="0"/>
    <x v="3"/>
    <x v="3"/>
    <n v="3"/>
    <x v="2"/>
    <n v="7412293"/>
    <n v="5.3622661850286106E-3"/>
  </r>
  <r>
    <n v="1382306052"/>
    <x v="0"/>
    <x v="3"/>
    <x v="3"/>
    <n v="4"/>
    <x v="3"/>
    <n v="11655147"/>
    <n v="8.431668936945377E-3"/>
  </r>
  <r>
    <n v="1382306052"/>
    <x v="0"/>
    <x v="4"/>
    <x v="4"/>
    <n v="1"/>
    <x v="0"/>
    <n v="205195104"/>
    <n v="0.14844404660104896"/>
  </r>
  <r>
    <n v="1382306052"/>
    <x v="0"/>
    <x v="4"/>
    <x v="4"/>
    <n v="2"/>
    <x v="1"/>
    <n v="4944350"/>
    <n v="3.576885157122932E-3"/>
  </r>
  <r>
    <n v="1382306052"/>
    <x v="0"/>
    <x v="4"/>
    <x v="4"/>
    <n v="3"/>
    <x v="2"/>
    <n v="777263"/>
    <n v="5.6229443463364078E-4"/>
  </r>
  <r>
    <n v="1382306052"/>
    <x v="0"/>
    <x v="4"/>
    <x v="4"/>
    <n v="4"/>
    <x v="3"/>
    <n v="8396051"/>
    <n v="6.0739450484587768E-3"/>
  </r>
  <r>
    <n v="1382306052"/>
    <x v="0"/>
    <x v="5"/>
    <x v="5"/>
    <n v="1"/>
    <x v="0"/>
    <n v="144693694"/>
    <n v="0.10467558453545713"/>
  </r>
  <r>
    <n v="1382306052"/>
    <x v="0"/>
    <x v="5"/>
    <x v="5"/>
    <n v="2"/>
    <x v="1"/>
    <n v="584470"/>
    <n v="4.2282242717114286E-4"/>
  </r>
  <r>
    <n v="1382306052"/>
    <x v="0"/>
    <x v="5"/>
    <x v="5"/>
    <n v="3"/>
    <x v="2"/>
    <n v="1135803"/>
    <n v="8.2167259439879816E-4"/>
  </r>
  <r>
    <n v="1382306052"/>
    <x v="0"/>
    <x v="5"/>
    <x v="5"/>
    <n v="4"/>
    <x v="3"/>
    <n v="4654237"/>
    <n v="3.3670090594380181E-3"/>
  </r>
  <r>
    <n v="1382306052"/>
    <x v="0"/>
    <x v="6"/>
    <x v="6"/>
    <n v="1"/>
    <x v="0"/>
    <n v="219712906"/>
    <n v="0.15894664259199814"/>
  </r>
  <r>
    <n v="1382306052"/>
    <x v="0"/>
    <x v="6"/>
    <x v="6"/>
    <n v="2"/>
    <x v="1"/>
    <n v="2551560"/>
    <n v="1.8458719733652732E-3"/>
  </r>
  <r>
    <n v="1382306052"/>
    <x v="0"/>
    <x v="6"/>
    <x v="6"/>
    <n v="3"/>
    <x v="2"/>
    <n v="8399906"/>
    <n v="6.0767338664592637E-3"/>
  </r>
  <r>
    <n v="1382306052"/>
    <x v="0"/>
    <x v="6"/>
    <x v="6"/>
    <n v="4"/>
    <x v="3"/>
    <n v="13099408"/>
    <n v="9.4764889302531973E-3"/>
  </r>
  <r>
    <n v="1382306052"/>
    <x v="0"/>
    <x v="7"/>
    <x v="7"/>
    <n v="1"/>
    <x v="0"/>
    <n v="408261718"/>
    <n v="0.29534828224856818"/>
  </r>
  <r>
    <n v="1382306052"/>
    <x v="0"/>
    <x v="7"/>
    <x v="7"/>
    <n v="2"/>
    <x v="1"/>
    <n v="3582627"/>
    <n v="2.5917755296060874E-3"/>
  </r>
  <r>
    <n v="1382306052"/>
    <x v="0"/>
    <x v="7"/>
    <x v="7"/>
    <n v="3"/>
    <x v="2"/>
    <n v="4138989"/>
    <n v="2.9942638202382693E-3"/>
  </r>
  <r>
    <n v="1382306052"/>
    <x v="0"/>
    <x v="7"/>
    <x v="7"/>
    <n v="4"/>
    <x v="3"/>
    <n v="15563484"/>
    <n v="1.1259072459012861E-2"/>
  </r>
  <r>
    <n v="1382306052"/>
    <x v="0"/>
    <x v="8"/>
    <x v="8"/>
    <n v="1"/>
    <x v="0"/>
    <n v="21026998"/>
    <n v="1.5211535802492456E-2"/>
  </r>
  <r>
    <n v="1382306052"/>
    <x v="0"/>
    <x v="8"/>
    <x v="8"/>
    <n v="2"/>
    <x v="1"/>
    <n v="275654"/>
    <n v="1.9941604075390389E-4"/>
  </r>
  <r>
    <n v="1382306052"/>
    <x v="0"/>
    <x v="8"/>
    <x v="8"/>
    <n v="3"/>
    <x v="2"/>
    <n v="1932529"/>
    <n v="1.3980471236481283E-3"/>
  </r>
  <r>
    <n v="1382306052"/>
    <x v="0"/>
    <x v="8"/>
    <x v="8"/>
    <n v="4"/>
    <x v="3"/>
    <n v="1289984"/>
    <n v="9.3321156927120221E-4"/>
  </r>
  <r>
    <n v="1576337350"/>
    <x v="1"/>
    <x v="0"/>
    <x v="0"/>
    <n v="1"/>
    <x v="0"/>
    <n v="63511173"/>
    <n v="4.0290343307541374E-2"/>
  </r>
  <r>
    <n v="1576337350"/>
    <x v="1"/>
    <x v="0"/>
    <x v="0"/>
    <n v="2"/>
    <x v="1"/>
    <n v="2873353"/>
    <n v="1.8228033485344999E-3"/>
  </r>
  <r>
    <n v="1576337350"/>
    <x v="1"/>
    <x v="0"/>
    <x v="0"/>
    <n v="3"/>
    <x v="2"/>
    <n v="8399846"/>
    <n v="5.328710887932713E-3"/>
  </r>
  <r>
    <n v="1576337350"/>
    <x v="1"/>
    <x v="0"/>
    <x v="0"/>
    <n v="4"/>
    <x v="3"/>
    <n v="9208282"/>
    <n v="5.8415681135767037E-3"/>
  </r>
  <r>
    <n v="1576337350"/>
    <x v="1"/>
    <x v="1"/>
    <x v="1"/>
    <n v="1"/>
    <x v="0"/>
    <n v="62949074"/>
    <n v="3.9933757834260543E-2"/>
  </r>
  <r>
    <n v="1576337350"/>
    <x v="1"/>
    <x v="1"/>
    <x v="1"/>
    <n v="2"/>
    <x v="1"/>
    <n v="1096247"/>
    <n v="6.9543933600253781E-4"/>
  </r>
  <r>
    <n v="1576337350"/>
    <x v="1"/>
    <x v="1"/>
    <x v="1"/>
    <n v="3"/>
    <x v="2"/>
    <n v="3869801"/>
    <n v="2.4549319979000686E-3"/>
  </r>
  <r>
    <n v="1576337350"/>
    <x v="1"/>
    <x v="1"/>
    <x v="1"/>
    <n v="4"/>
    <x v="3"/>
    <n v="5717215"/>
    <n v="3.6268981382697046E-3"/>
  </r>
  <r>
    <n v="1576337350"/>
    <x v="1"/>
    <x v="2"/>
    <x v="2"/>
    <n v="1"/>
    <x v="0"/>
    <n v="18595848"/>
    <n v="1.1796870765004712E-2"/>
  </r>
  <r>
    <n v="1576337350"/>
    <x v="1"/>
    <x v="2"/>
    <x v="2"/>
    <n v="2"/>
    <x v="1"/>
    <n v="255600"/>
    <n v="1.6214803258959764E-4"/>
  </r>
  <r>
    <n v="1576337350"/>
    <x v="1"/>
    <x v="2"/>
    <x v="2"/>
    <n v="3"/>
    <x v="2"/>
    <n v="1226697"/>
    <n v="7.7819446452880156E-4"/>
  </r>
  <r>
    <n v="1576337350"/>
    <x v="1"/>
    <x v="2"/>
    <x v="2"/>
    <n v="4"/>
    <x v="3"/>
    <n v="3247078"/>
    <n v="2.0598877518191142E-3"/>
  </r>
  <r>
    <n v="1576337350"/>
    <x v="1"/>
    <x v="3"/>
    <x v="3"/>
    <n v="1"/>
    <x v="0"/>
    <n v="164452592"/>
    <n v="0.10432575996502272"/>
  </r>
  <r>
    <n v="1576337350"/>
    <x v="1"/>
    <x v="3"/>
    <x v="3"/>
    <n v="2"/>
    <x v="1"/>
    <n v="1289744"/>
    <n v="8.1819034485226144E-4"/>
  </r>
  <r>
    <n v="1576337350"/>
    <x v="1"/>
    <x v="3"/>
    <x v="3"/>
    <n v="3"/>
    <x v="2"/>
    <n v="8798020"/>
    <n v="5.5813052961030197E-3"/>
  </r>
  <r>
    <n v="1576337350"/>
    <x v="1"/>
    <x v="3"/>
    <x v="3"/>
    <n v="4"/>
    <x v="3"/>
    <n v="13199138"/>
    <n v="8.3732952213560127E-3"/>
  </r>
  <r>
    <n v="1576337350"/>
    <x v="1"/>
    <x v="4"/>
    <x v="4"/>
    <n v="1"/>
    <x v="0"/>
    <n v="227393089"/>
    <n v="0.14425407670509108"/>
  </r>
  <r>
    <n v="1576337350"/>
    <x v="1"/>
    <x v="4"/>
    <x v="4"/>
    <n v="2"/>
    <x v="1"/>
    <n v="3857264"/>
    <n v="2.4469787510903044E-3"/>
  </r>
  <r>
    <n v="1576337350"/>
    <x v="1"/>
    <x v="4"/>
    <x v="4"/>
    <n v="3"/>
    <x v="2"/>
    <n v="1201139"/>
    <n v="7.6198093003378999E-4"/>
  </r>
  <r>
    <n v="1576337350"/>
    <x v="1"/>
    <x v="4"/>
    <x v="4"/>
    <n v="4"/>
    <x v="3"/>
    <n v="9624150"/>
    <n v="6.1053872763974035E-3"/>
  </r>
  <r>
    <n v="1576337350"/>
    <x v="1"/>
    <x v="5"/>
    <x v="5"/>
    <n v="1"/>
    <x v="0"/>
    <n v="164650249"/>
    <n v="0.10445115000288485"/>
  </r>
  <r>
    <n v="1576337350"/>
    <x v="1"/>
    <x v="5"/>
    <x v="5"/>
    <n v="2"/>
    <x v="1"/>
    <n v="782619"/>
    <n v="4.9647938621767728E-4"/>
  </r>
  <r>
    <n v="1576337350"/>
    <x v="1"/>
    <x v="5"/>
    <x v="5"/>
    <n v="3"/>
    <x v="2"/>
    <n v="1422586"/>
    <n v="9.0246291506066259E-4"/>
  </r>
  <r>
    <n v="1576337350"/>
    <x v="1"/>
    <x v="5"/>
    <x v="5"/>
    <n v="4"/>
    <x v="3"/>
    <n v="6959493"/>
    <n v="4.4149769083375459E-3"/>
  </r>
  <r>
    <n v="1576337350"/>
    <x v="1"/>
    <x v="6"/>
    <x v="6"/>
    <n v="1"/>
    <x v="0"/>
    <n v="244722105"/>
    <n v="0.15524729208503496"/>
  </r>
  <r>
    <n v="1576337350"/>
    <x v="1"/>
    <x v="6"/>
    <x v="6"/>
    <n v="2"/>
    <x v="1"/>
    <n v="3103577"/>
    <n v="1.9688533041483792E-3"/>
  </r>
  <r>
    <n v="1576337350"/>
    <x v="1"/>
    <x v="6"/>
    <x v="6"/>
    <n v="3"/>
    <x v="2"/>
    <n v="10213810"/>
    <n v="6.479456951267443E-3"/>
  </r>
  <r>
    <n v="1576337350"/>
    <x v="1"/>
    <x v="6"/>
    <x v="6"/>
    <n v="4"/>
    <x v="3"/>
    <n v="15370766"/>
    <n v="9.7509368790887306E-3"/>
  </r>
  <r>
    <n v="1576337350"/>
    <x v="1"/>
    <x v="7"/>
    <x v="7"/>
    <n v="1"/>
    <x v="0"/>
    <n v="464479869"/>
    <n v="0.29465765624344309"/>
  </r>
  <r>
    <n v="1576337350"/>
    <x v="1"/>
    <x v="7"/>
    <x v="7"/>
    <n v="2"/>
    <x v="1"/>
    <n v="3821494"/>
    <n v="2.4242869078753984E-3"/>
  </r>
  <r>
    <n v="1576337350"/>
    <x v="1"/>
    <x v="7"/>
    <x v="7"/>
    <n v="3"/>
    <x v="2"/>
    <n v="5947952"/>
    <n v="3.7732735318363165E-3"/>
  </r>
  <r>
    <n v="1576337350"/>
    <x v="1"/>
    <x v="7"/>
    <x v="7"/>
    <n v="4"/>
    <x v="3"/>
    <n v="13755498"/>
    <n v="8.7262399764872663E-3"/>
  </r>
  <r>
    <n v="1576337350"/>
    <x v="1"/>
    <x v="8"/>
    <x v="8"/>
    <n v="1"/>
    <x v="0"/>
    <n v="21662615"/>
    <n v="1.3742372468685081E-2"/>
  </r>
  <r>
    <n v="1576337350"/>
    <x v="1"/>
    <x v="8"/>
    <x v="8"/>
    <n v="2"/>
    <x v="1"/>
    <n v="381220"/>
    <n v="2.4183909618077627E-4"/>
  </r>
  <r>
    <n v="1576337350"/>
    <x v="1"/>
    <x v="8"/>
    <x v="8"/>
    <n v="3"/>
    <x v="2"/>
    <n v="1814119"/>
    <n v="1.1508443925407211E-3"/>
  </r>
  <r>
    <n v="1576337350"/>
    <x v="1"/>
    <x v="8"/>
    <x v="8"/>
    <n v="4"/>
    <x v="3"/>
    <n v="2579188"/>
    <n v="1.6361903751122816E-3"/>
  </r>
  <r>
    <n v="1663416309"/>
    <x v="2"/>
    <x v="0"/>
    <x v="0"/>
    <n v="1"/>
    <x v="0"/>
    <n v="67595984"/>
    <n v="4.0636840960539121E-2"/>
  </r>
  <r>
    <n v="1663416309"/>
    <x v="2"/>
    <x v="0"/>
    <x v="0"/>
    <n v="2"/>
    <x v="1"/>
    <n v="1948413"/>
    <n v="1.1713321490585433E-3"/>
  </r>
  <r>
    <n v="1663416309"/>
    <x v="2"/>
    <x v="0"/>
    <x v="0"/>
    <n v="3"/>
    <x v="2"/>
    <n v="10291653"/>
    <n v="6.1870578906293508E-3"/>
  </r>
  <r>
    <n v="1663416309"/>
    <x v="2"/>
    <x v="0"/>
    <x v="0"/>
    <n v="4"/>
    <x v="3"/>
    <n v="10873831"/>
    <n v="6.5370472449780464E-3"/>
  </r>
  <r>
    <n v="1663416309"/>
    <x v="2"/>
    <x v="1"/>
    <x v="1"/>
    <n v="1"/>
    <x v="0"/>
    <n v="68193213"/>
    <n v="4.0995878560909312E-2"/>
  </r>
  <r>
    <n v="1663416309"/>
    <x v="2"/>
    <x v="1"/>
    <x v="1"/>
    <n v="2"/>
    <x v="1"/>
    <n v="1268471"/>
    <n v="7.6256977470815456E-4"/>
  </r>
  <r>
    <n v="1663416309"/>
    <x v="2"/>
    <x v="1"/>
    <x v="1"/>
    <n v="3"/>
    <x v="2"/>
    <n v="4847212"/>
    <n v="2.9140101451295797E-3"/>
  </r>
  <r>
    <n v="1663416309"/>
    <x v="2"/>
    <x v="1"/>
    <x v="1"/>
    <n v="4"/>
    <x v="3"/>
    <n v="6630208"/>
    <n v="3.9858981567794643E-3"/>
  </r>
  <r>
    <n v="1663416309"/>
    <x v="2"/>
    <x v="2"/>
    <x v="2"/>
    <n v="1"/>
    <x v="0"/>
    <n v="20537930"/>
    <n v="1.234683698174562E-2"/>
  </r>
  <r>
    <n v="1663416309"/>
    <x v="2"/>
    <x v="2"/>
    <x v="2"/>
    <n v="2"/>
    <x v="1"/>
    <n v="197025"/>
    <n v="1.1844599510897304E-4"/>
  </r>
  <r>
    <n v="1663416309"/>
    <x v="2"/>
    <x v="2"/>
    <x v="2"/>
    <n v="3"/>
    <x v="2"/>
    <n v="1579239"/>
    <n v="9.4939492384164186E-4"/>
  </r>
  <r>
    <n v="1663416309"/>
    <x v="2"/>
    <x v="2"/>
    <x v="2"/>
    <n v="4"/>
    <x v="3"/>
    <n v="2552071"/>
    <n v="1.5342346868861918E-3"/>
  </r>
  <r>
    <n v="1663416309"/>
    <x v="2"/>
    <x v="3"/>
    <x v="3"/>
    <n v="1"/>
    <x v="0"/>
    <n v="173888880"/>
    <n v="0.10453719796972365"/>
  </r>
  <r>
    <n v="1663416309"/>
    <x v="2"/>
    <x v="3"/>
    <x v="3"/>
    <n v="2"/>
    <x v="1"/>
    <n v="1324325"/>
    <n v="7.9614765878792404E-4"/>
  </r>
  <r>
    <n v="1663416309"/>
    <x v="2"/>
    <x v="3"/>
    <x v="3"/>
    <n v="3"/>
    <x v="2"/>
    <n v="8994953"/>
    <n v="5.4075176198119142E-3"/>
  </r>
  <r>
    <n v="1663416309"/>
    <x v="2"/>
    <x v="3"/>
    <x v="3"/>
    <n v="4"/>
    <x v="3"/>
    <n v="14902211"/>
    <n v="8.9587981790071533E-3"/>
  </r>
  <r>
    <n v="1663416309"/>
    <x v="2"/>
    <x v="4"/>
    <x v="4"/>
    <n v="1"/>
    <x v="0"/>
    <n v="239348009"/>
    <n v="0.14388942064893509"/>
  </r>
  <r>
    <n v="1663416309"/>
    <x v="2"/>
    <x v="4"/>
    <x v="4"/>
    <n v="2"/>
    <x v="1"/>
    <n v="3815796"/>
    <n v="2.2939512973117063E-3"/>
  </r>
  <r>
    <n v="1663416309"/>
    <x v="2"/>
    <x v="4"/>
    <x v="4"/>
    <n v="3"/>
    <x v="2"/>
    <n v="2029181"/>
    <n v="1.2198876426911358E-3"/>
  </r>
  <r>
    <n v="1663416309"/>
    <x v="2"/>
    <x v="4"/>
    <x v="4"/>
    <n v="4"/>
    <x v="3"/>
    <n v="11802548"/>
    <n v="7.0953662869251092E-3"/>
  </r>
  <r>
    <n v="1663416309"/>
    <x v="2"/>
    <x v="5"/>
    <x v="5"/>
    <n v="1"/>
    <x v="0"/>
    <n v="149027654"/>
    <n v="8.9591314689941512E-2"/>
  </r>
  <r>
    <n v="1663416309"/>
    <x v="2"/>
    <x v="5"/>
    <x v="5"/>
    <n v="2"/>
    <x v="1"/>
    <n v="726073"/>
    <n v="4.3649505903696175E-4"/>
  </r>
  <r>
    <n v="1663416309"/>
    <x v="2"/>
    <x v="5"/>
    <x v="5"/>
    <n v="3"/>
    <x v="2"/>
    <n v="3116940"/>
    <n v="1.8738183478998222E-3"/>
  </r>
  <r>
    <n v="1663416309"/>
    <x v="2"/>
    <x v="5"/>
    <x v="5"/>
    <n v="4"/>
    <x v="3"/>
    <n v="8759447"/>
    <n v="5.2659379089928116E-3"/>
  </r>
  <r>
    <n v="1663416309"/>
    <x v="2"/>
    <x v="6"/>
    <x v="6"/>
    <n v="1"/>
    <x v="0"/>
    <n v="255547664"/>
    <n v="0.15362820637103661"/>
  </r>
  <r>
    <n v="1663416309"/>
    <x v="2"/>
    <x v="6"/>
    <x v="6"/>
    <n v="2"/>
    <x v="1"/>
    <n v="2893755"/>
    <n v="1.7396456824086603E-3"/>
  </r>
  <r>
    <n v="1663416309"/>
    <x v="2"/>
    <x v="6"/>
    <x v="6"/>
    <n v="3"/>
    <x v="2"/>
    <n v="12548844"/>
    <n v="7.5440188557150912E-3"/>
  </r>
  <r>
    <n v="1663416309"/>
    <x v="2"/>
    <x v="6"/>
    <x v="6"/>
    <n v="4"/>
    <x v="3"/>
    <n v="19163342"/>
    <n v="1.1520472593851428E-2"/>
  </r>
  <r>
    <n v="1663416309"/>
    <x v="2"/>
    <x v="7"/>
    <x v="7"/>
    <n v="1"/>
    <x v="0"/>
    <n v="496369254"/>
    <n v="0.29840350326876591"/>
  </r>
  <r>
    <n v="1663416309"/>
    <x v="2"/>
    <x v="7"/>
    <x v="7"/>
    <n v="2"/>
    <x v="1"/>
    <n v="5182547"/>
    <n v="3.1156042969878082E-3"/>
  </r>
  <r>
    <n v="1663416309"/>
    <x v="2"/>
    <x v="7"/>
    <x v="7"/>
    <n v="3"/>
    <x v="2"/>
    <n v="6689960"/>
    <n v="4.0218194109337664E-3"/>
  </r>
  <r>
    <n v="1663416309"/>
    <x v="2"/>
    <x v="7"/>
    <x v="7"/>
    <n v="4"/>
    <x v="3"/>
    <n v="15548841"/>
    <n v="9.3475342978616913E-3"/>
  </r>
  <r>
    <n v="1663416309"/>
    <x v="2"/>
    <x v="8"/>
    <x v="8"/>
    <n v="1"/>
    <x v="0"/>
    <n v="23190923"/>
    <n v="1.3941743191120775E-2"/>
  </r>
  <r>
    <n v="1663416309"/>
    <x v="2"/>
    <x v="8"/>
    <x v="8"/>
    <n v="2"/>
    <x v="1"/>
    <n v="233993"/>
    <n v="1.4067013695487341E-4"/>
  </r>
  <r>
    <n v="1663416309"/>
    <x v="2"/>
    <x v="8"/>
    <x v="8"/>
    <n v="3"/>
    <x v="2"/>
    <n v="2712360"/>
    <n v="1.630596012149596E-3"/>
  </r>
  <r>
    <n v="1663416309"/>
    <x v="2"/>
    <x v="8"/>
    <x v="8"/>
    <n v="4"/>
    <x v="3"/>
    <n v="2419286"/>
    <n v="1.454408007731034E-3"/>
  </r>
  <r>
    <n v="1710899983"/>
    <x v="3"/>
    <x v="0"/>
    <x v="0"/>
    <n v="1"/>
    <x v="0"/>
    <n v="68694760"/>
    <n v="4.0151242435309556E-2"/>
  </r>
  <r>
    <n v="1710899983"/>
    <x v="3"/>
    <x v="0"/>
    <x v="0"/>
    <n v="2"/>
    <x v="1"/>
    <n v="1941143"/>
    <n v="1.1345742119865344E-3"/>
  </r>
  <r>
    <n v="1710899983"/>
    <x v="3"/>
    <x v="0"/>
    <x v="0"/>
    <n v="3"/>
    <x v="2"/>
    <n v="9885145"/>
    <n v="5.7777456883638303E-3"/>
  </r>
  <r>
    <n v="1710899983"/>
    <x v="3"/>
    <x v="0"/>
    <x v="0"/>
    <n v="4"/>
    <x v="3"/>
    <n v="9261281"/>
    <n v="5.4131048524301726E-3"/>
  </r>
  <r>
    <n v="1710899983"/>
    <x v="3"/>
    <x v="1"/>
    <x v="1"/>
    <n v="1"/>
    <x v="0"/>
    <n v="68109674"/>
    <n v="3.9809266863497304E-2"/>
  </r>
  <r>
    <n v="1710899983"/>
    <x v="3"/>
    <x v="1"/>
    <x v="1"/>
    <n v="2"/>
    <x v="1"/>
    <n v="1112972"/>
    <n v="6.5051844705056616E-4"/>
  </r>
  <r>
    <n v="1710899983"/>
    <x v="3"/>
    <x v="1"/>
    <x v="1"/>
    <n v="3"/>
    <x v="2"/>
    <n v="5140905"/>
    <n v="3.004795751406586E-3"/>
  </r>
  <r>
    <n v="1710899983"/>
    <x v="3"/>
    <x v="1"/>
    <x v="1"/>
    <n v="4"/>
    <x v="3"/>
    <n v="6884431"/>
    <n v="4.0238652571194748E-3"/>
  </r>
  <r>
    <n v="1710899983"/>
    <x v="3"/>
    <x v="2"/>
    <x v="2"/>
    <n v="1"/>
    <x v="0"/>
    <n v="21268385"/>
    <n v="1.243110948116714E-2"/>
  </r>
  <r>
    <n v="1710899983"/>
    <x v="3"/>
    <x v="2"/>
    <x v="2"/>
    <n v="2"/>
    <x v="1"/>
    <n v="105922"/>
    <n v="6.19101064074299E-5"/>
  </r>
  <r>
    <n v="1710899983"/>
    <x v="3"/>
    <x v="2"/>
    <x v="2"/>
    <n v="3"/>
    <x v="2"/>
    <n v="1238470"/>
    <n v="7.2387048471903568E-4"/>
  </r>
  <r>
    <n v="1710899983"/>
    <x v="3"/>
    <x v="2"/>
    <x v="2"/>
    <n v="4"/>
    <x v="3"/>
    <n v="2550215"/>
    <n v="1.4905693058271541E-3"/>
  </r>
  <r>
    <n v="1710899983"/>
    <x v="3"/>
    <x v="3"/>
    <x v="3"/>
    <n v="1"/>
    <x v="0"/>
    <n v="191255247"/>
    <n v="0.1117863398798105"/>
  </r>
  <r>
    <n v="1710899983"/>
    <x v="3"/>
    <x v="3"/>
    <x v="3"/>
    <n v="2"/>
    <x v="1"/>
    <n v="1469880"/>
    <n v="8.591267839179118E-4"/>
  </r>
  <r>
    <n v="1710899983"/>
    <x v="3"/>
    <x v="3"/>
    <x v="3"/>
    <n v="3"/>
    <x v="2"/>
    <n v="10077858"/>
    <n v="5.8903840669451918E-3"/>
  </r>
  <r>
    <n v="1710899983"/>
    <x v="3"/>
    <x v="3"/>
    <x v="3"/>
    <n v="4"/>
    <x v="3"/>
    <n v="14682486"/>
    <n v="8.5817325068031167E-3"/>
  </r>
  <r>
    <n v="1710899983"/>
    <x v="3"/>
    <x v="4"/>
    <x v="4"/>
    <n v="1"/>
    <x v="0"/>
    <n v="215534100"/>
    <n v="0.12597703088527062"/>
  </r>
  <r>
    <n v="1710899983"/>
    <x v="3"/>
    <x v="4"/>
    <x v="4"/>
    <n v="2"/>
    <x v="1"/>
    <n v="3836091"/>
    <n v="2.2421480145633972E-3"/>
  </r>
  <r>
    <n v="1710899983"/>
    <x v="3"/>
    <x v="4"/>
    <x v="4"/>
    <n v="3"/>
    <x v="2"/>
    <n v="1391525"/>
    <n v="8.1332925000093359E-4"/>
  </r>
  <r>
    <n v="1710899983"/>
    <x v="3"/>
    <x v="4"/>
    <x v="4"/>
    <n v="4"/>
    <x v="3"/>
    <n v="12652651"/>
    <n v="7.3953189115204985E-3"/>
  </r>
  <r>
    <n v="1710899983"/>
    <x v="3"/>
    <x v="5"/>
    <x v="5"/>
    <n v="1"/>
    <x v="0"/>
    <n v="144721980"/>
    <n v="8.4588217568531007E-2"/>
  </r>
  <r>
    <n v="1710899983"/>
    <x v="3"/>
    <x v="5"/>
    <x v="5"/>
    <n v="2"/>
    <x v="1"/>
    <n v="884901"/>
    <n v="5.1721375228980877E-4"/>
  </r>
  <r>
    <n v="1710899983"/>
    <x v="3"/>
    <x v="5"/>
    <x v="5"/>
    <n v="3"/>
    <x v="2"/>
    <n v="2862421"/>
    <n v="1.6730498734244244E-3"/>
  </r>
  <r>
    <n v="1710899983"/>
    <x v="3"/>
    <x v="5"/>
    <x v="5"/>
    <n v="4"/>
    <x v="3"/>
    <n v="11406272"/>
    <n v="6.6668257135636434E-3"/>
  </r>
  <r>
    <n v="1710899983"/>
    <x v="3"/>
    <x v="6"/>
    <x v="6"/>
    <n v="1"/>
    <x v="0"/>
    <n v="271156696"/>
    <n v="0.15848775421958725"/>
  </r>
  <r>
    <n v="1710899983"/>
    <x v="3"/>
    <x v="6"/>
    <x v="6"/>
    <n v="2"/>
    <x v="1"/>
    <n v="3379784"/>
    <n v="1.9754421845709961E-3"/>
  </r>
  <r>
    <n v="1710899983"/>
    <x v="3"/>
    <x v="6"/>
    <x v="6"/>
    <n v="3"/>
    <x v="2"/>
    <n v="12568510"/>
    <n v="7.3461395317577722E-3"/>
  </r>
  <r>
    <n v="1710899983"/>
    <x v="3"/>
    <x v="6"/>
    <x v="6"/>
    <n v="4"/>
    <x v="3"/>
    <n v="21940405"/>
    <n v="1.2823896906894762E-2"/>
  </r>
  <r>
    <n v="1710899983"/>
    <x v="3"/>
    <x v="7"/>
    <x v="7"/>
    <n v="1"/>
    <x v="0"/>
    <n v="524563990"/>
    <n v="0.30660120124625662"/>
  </r>
  <r>
    <n v="1710899983"/>
    <x v="3"/>
    <x v="7"/>
    <x v="7"/>
    <n v="2"/>
    <x v="1"/>
    <n v="8428217"/>
    <n v="4.9261891891666468E-3"/>
  </r>
  <r>
    <n v="1710899983"/>
    <x v="3"/>
    <x v="7"/>
    <x v="7"/>
    <n v="3"/>
    <x v="2"/>
    <n v="6463946"/>
    <n v="3.7780969456003553E-3"/>
  </r>
  <r>
    <n v="1710899983"/>
    <x v="3"/>
    <x v="7"/>
    <x v="7"/>
    <n v="4"/>
    <x v="3"/>
    <n v="16360756"/>
    <n v="9.562660683012E-3"/>
  </r>
  <r>
    <n v="1710899983"/>
    <x v="3"/>
    <x v="8"/>
    <x v="8"/>
    <n v="1"/>
    <x v="0"/>
    <n v="23868390"/>
    <n v="1.3950780429693884E-2"/>
  </r>
  <r>
    <n v="1710899983"/>
    <x v="3"/>
    <x v="8"/>
    <x v="8"/>
    <n v="2"/>
    <x v="1"/>
    <n v="414363"/>
    <n v="2.4219007780538392E-4"/>
  </r>
  <r>
    <n v="1710899983"/>
    <x v="3"/>
    <x v="8"/>
    <x v="8"/>
    <n v="3"/>
    <x v="2"/>
    <n v="3646321"/>
    <n v="2.1312297832900267E-3"/>
  </r>
  <r>
    <n v="1710899983"/>
    <x v="3"/>
    <x v="8"/>
    <x v="8"/>
    <n v="4"/>
    <x v="3"/>
    <n v="1667068"/>
    <n v="9.7438074496725266E-4"/>
  </r>
  <r>
    <n v="1997378398"/>
    <x v="4"/>
    <x v="0"/>
    <x v="0"/>
    <n v="1"/>
    <x v="0"/>
    <n v="79474189"/>
    <n v="3.9789250289068163E-2"/>
  </r>
  <r>
    <n v="1997378398"/>
    <x v="4"/>
    <x v="0"/>
    <x v="0"/>
    <n v="2"/>
    <x v="1"/>
    <n v="1300660"/>
    <n v="6.5118357207746272E-4"/>
  </r>
  <r>
    <n v="1997378398"/>
    <x v="4"/>
    <x v="0"/>
    <x v="0"/>
    <n v="3"/>
    <x v="2"/>
    <n v="13220620"/>
    <n v="6.6189861736954663E-3"/>
  </r>
  <r>
    <n v="1997378398"/>
    <x v="4"/>
    <x v="0"/>
    <x v="0"/>
    <n v="4"/>
    <x v="3"/>
    <n v="10858125"/>
    <n v="5.4361882610087188E-3"/>
  </r>
  <r>
    <n v="1997378398"/>
    <x v="4"/>
    <x v="1"/>
    <x v="1"/>
    <n v="1"/>
    <x v="0"/>
    <n v="73563596"/>
    <n v="3.6830074899007692E-2"/>
  </r>
  <r>
    <n v="1997378398"/>
    <x v="4"/>
    <x v="1"/>
    <x v="1"/>
    <n v="2"/>
    <x v="1"/>
    <n v="1824204"/>
    <n v="9.1329915344363303E-4"/>
  </r>
  <r>
    <n v="1997378398"/>
    <x v="4"/>
    <x v="1"/>
    <x v="1"/>
    <n v="3"/>
    <x v="2"/>
    <n v="6081185"/>
    <n v="3.0445833428904443E-3"/>
  </r>
  <r>
    <n v="1997378398"/>
    <x v="4"/>
    <x v="1"/>
    <x v="1"/>
    <n v="4"/>
    <x v="3"/>
    <n v="6623699"/>
    <n v="3.31619637352261E-3"/>
  </r>
  <r>
    <n v="1997378398"/>
    <x v="4"/>
    <x v="2"/>
    <x v="2"/>
    <n v="1"/>
    <x v="0"/>
    <n v="23660065"/>
    <n v="1.1845559671462913E-2"/>
  </r>
  <r>
    <n v="1997378398"/>
    <x v="4"/>
    <x v="2"/>
    <x v="2"/>
    <n v="2"/>
    <x v="1"/>
    <n v="271527"/>
    <n v="1.3594169250647918E-4"/>
  </r>
  <r>
    <n v="1997378398"/>
    <x v="4"/>
    <x v="2"/>
    <x v="2"/>
    <n v="3"/>
    <x v="2"/>
    <n v="1289665"/>
    <n v="6.4567885649076699E-4"/>
  </r>
  <r>
    <n v="1997378398"/>
    <x v="4"/>
    <x v="2"/>
    <x v="2"/>
    <n v="4"/>
    <x v="3"/>
    <n v="3568989"/>
    <n v="1.7868366873165713E-3"/>
  </r>
  <r>
    <n v="1997378398"/>
    <x v="4"/>
    <x v="3"/>
    <x v="3"/>
    <n v="1"/>
    <x v="0"/>
    <n v="211290370"/>
    <n v="0.10578384657187026"/>
  </r>
  <r>
    <n v="1997378398"/>
    <x v="4"/>
    <x v="3"/>
    <x v="3"/>
    <n v="2"/>
    <x v="1"/>
    <n v="1837193"/>
    <n v="9.1980217761421885E-4"/>
  </r>
  <r>
    <n v="1997378398"/>
    <x v="4"/>
    <x v="3"/>
    <x v="3"/>
    <n v="3"/>
    <x v="2"/>
    <n v="11488333"/>
    <n v="5.7517058417690965E-3"/>
  </r>
  <r>
    <n v="1997378398"/>
    <x v="4"/>
    <x v="3"/>
    <x v="3"/>
    <n v="4"/>
    <x v="3"/>
    <n v="16921337"/>
    <n v="8.4717733089251131E-3"/>
  </r>
  <r>
    <n v="1997378398"/>
    <x v="4"/>
    <x v="4"/>
    <x v="4"/>
    <n v="1"/>
    <x v="0"/>
    <n v="247028483"/>
    <n v="0.12367635659189702"/>
  </r>
  <r>
    <n v="1997378398"/>
    <x v="4"/>
    <x v="4"/>
    <x v="4"/>
    <n v="2"/>
    <x v="1"/>
    <n v="5471814"/>
    <n v="2.7394979366348387E-3"/>
  </r>
  <r>
    <n v="1997378398"/>
    <x v="4"/>
    <x v="4"/>
    <x v="4"/>
    <n v="3"/>
    <x v="2"/>
    <n v="1524413"/>
    <n v="7.6320691238395983E-4"/>
  </r>
  <r>
    <n v="1997378398"/>
    <x v="4"/>
    <x v="4"/>
    <x v="4"/>
    <n v="4"/>
    <x v="3"/>
    <n v="16032575"/>
    <n v="8.026809049328669E-3"/>
  </r>
  <r>
    <n v="1997378398"/>
    <x v="4"/>
    <x v="5"/>
    <x v="5"/>
    <n v="1"/>
    <x v="0"/>
    <n v="173728770"/>
    <n v="8.6978396368938796E-2"/>
  </r>
  <r>
    <n v="1997378398"/>
    <x v="4"/>
    <x v="5"/>
    <x v="5"/>
    <n v="2"/>
    <x v="1"/>
    <n v="983861"/>
    <n v="4.9257616933534088E-4"/>
  </r>
  <r>
    <n v="1997378398"/>
    <x v="4"/>
    <x v="5"/>
    <x v="5"/>
    <n v="3"/>
    <x v="2"/>
    <n v="3760002"/>
    <n v="1.8824685416468593E-3"/>
  </r>
  <r>
    <n v="1997378398"/>
    <x v="4"/>
    <x v="5"/>
    <x v="5"/>
    <n v="4"/>
    <x v="3"/>
    <n v="13515785"/>
    <n v="6.766762378893015E-3"/>
  </r>
  <r>
    <n v="1997378398"/>
    <x v="4"/>
    <x v="6"/>
    <x v="6"/>
    <n v="1"/>
    <x v="0"/>
    <n v="309686790"/>
    <n v="0.15504663027801505"/>
  </r>
  <r>
    <n v="1997378398"/>
    <x v="4"/>
    <x v="6"/>
    <x v="6"/>
    <n v="2"/>
    <x v="1"/>
    <n v="4238198"/>
    <n v="2.1218803629015717E-3"/>
  </r>
  <r>
    <n v="1997378398"/>
    <x v="4"/>
    <x v="6"/>
    <x v="6"/>
    <n v="3"/>
    <x v="2"/>
    <n v="14299267"/>
    <n v="7.1590175473600975E-3"/>
  </r>
  <r>
    <n v="1997378398"/>
    <x v="4"/>
    <x v="6"/>
    <x v="6"/>
    <n v="4"/>
    <x v="3"/>
    <n v="26132679"/>
    <n v="1.3083489350924682E-2"/>
  </r>
  <r>
    <n v="1997378398"/>
    <x v="4"/>
    <x v="7"/>
    <x v="7"/>
    <n v="1"/>
    <x v="0"/>
    <n v="636363719"/>
    <n v="0.31859948001700578"/>
  </r>
  <r>
    <n v="1997378398"/>
    <x v="4"/>
    <x v="7"/>
    <x v="7"/>
    <n v="2"/>
    <x v="1"/>
    <n v="13378898"/>
    <n v="6.6982290453308484E-3"/>
  </r>
  <r>
    <n v="1997378398"/>
    <x v="4"/>
    <x v="7"/>
    <x v="7"/>
    <n v="3"/>
    <x v="2"/>
    <n v="9456857"/>
    <n v="4.7346346638520121E-3"/>
  </r>
  <r>
    <n v="1997378398"/>
    <x v="4"/>
    <x v="7"/>
    <x v="7"/>
    <n v="4"/>
    <x v="3"/>
    <n v="19664934"/>
    <n v="9.8453723238875242E-3"/>
  </r>
  <r>
    <n v="1997378398"/>
    <x v="4"/>
    <x v="8"/>
    <x v="8"/>
    <n v="1"/>
    <x v="0"/>
    <n v="24440287"/>
    <n v="1.2236182700520024E-2"/>
  </r>
  <r>
    <n v="1997378398"/>
    <x v="4"/>
    <x v="8"/>
    <x v="8"/>
    <n v="2"/>
    <x v="1"/>
    <n v="844494"/>
    <n v="4.228012082465708E-4"/>
  </r>
  <r>
    <n v="1997378398"/>
    <x v="4"/>
    <x v="8"/>
    <x v="8"/>
    <n v="3"/>
    <x v="2"/>
    <n v="3455580"/>
    <n v="1.7300577614437582E-3"/>
  </r>
  <r>
    <n v="1997378398"/>
    <x v="4"/>
    <x v="8"/>
    <x v="8"/>
    <n v="4"/>
    <x v="3"/>
    <n v="2334161"/>
    <n v="1.1686123181953027E-3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180">
  <r>
    <n v="1046029728"/>
    <x v="0"/>
    <x v="0"/>
    <s v="Stroje a zařízení k výrobě energie"/>
    <n v="1"/>
    <x v="0"/>
    <n v="62300128"/>
    <n v="5.9558659120632566E-2"/>
  </r>
  <r>
    <n v="1046029728"/>
    <x v="0"/>
    <x v="0"/>
    <s v="Stroje a zařízení k výrobě energie"/>
    <n v="2"/>
    <x v="1"/>
    <n v="104504"/>
    <n v="9.9905382421406675E-5"/>
  </r>
  <r>
    <n v="1046029728"/>
    <x v="0"/>
    <x v="0"/>
    <s v="Stroje a zařízení k výrobě energie"/>
    <n v="3"/>
    <x v="2"/>
    <n v="3563009"/>
    <n v="3.4062215486097541E-3"/>
  </r>
  <r>
    <n v="1046029728"/>
    <x v="0"/>
    <x v="0"/>
    <s v="Stroje a zařízení k výrobě energie"/>
    <n v="4"/>
    <x v="3"/>
    <n v="5075532"/>
    <n v="4.8521871454880868E-3"/>
  </r>
  <r>
    <n v="1046029728"/>
    <x v="0"/>
    <x v="1"/>
    <s v="Strojní zařízení pro určitá odvětví průmyslu"/>
    <n v="1"/>
    <x v="0"/>
    <n v="36528632"/>
    <n v="3.4921217841334617E-2"/>
  </r>
  <r>
    <n v="1046029728"/>
    <x v="0"/>
    <x v="1"/>
    <s v="Strojní zařízení pro určitá odvětví průmyslu"/>
    <n v="2"/>
    <x v="1"/>
    <n v="26157"/>
    <n v="2.5005981474362075E-5"/>
  </r>
  <r>
    <n v="1046029728"/>
    <x v="0"/>
    <x v="1"/>
    <s v="Strojní zařízení pro určitá odvětví průmyslu"/>
    <n v="3"/>
    <x v="2"/>
    <n v="2642764"/>
    <n v="2.5264712170780675E-3"/>
  </r>
  <r>
    <n v="1046029728"/>
    <x v="0"/>
    <x v="1"/>
    <s v="Strojní zařízení pro určitá odvětví průmyslu"/>
    <n v="4"/>
    <x v="3"/>
    <n v="3304903"/>
    <n v="3.1594733032291027E-3"/>
  </r>
  <r>
    <n v="1046029728"/>
    <x v="0"/>
    <x v="2"/>
    <s v="Kovozpracující stroje"/>
    <n v="1"/>
    <x v="0"/>
    <n v="9515339"/>
    <n v="9.0966238772135551E-3"/>
  </r>
  <r>
    <n v="1046029728"/>
    <x v="0"/>
    <x v="2"/>
    <s v="Kovozpracující stroje"/>
    <n v="2"/>
    <x v="1"/>
    <n v="952623"/>
    <n v="9.1070356271939529E-4"/>
  </r>
  <r>
    <n v="1046029728"/>
    <x v="0"/>
    <x v="2"/>
    <s v="Kovozpracující stroje"/>
    <n v="3"/>
    <x v="2"/>
    <n v="612582"/>
    <n v="5.8562580355268836E-4"/>
  </r>
  <r>
    <n v="1046029728"/>
    <x v="0"/>
    <x v="2"/>
    <s v="Kovozpracující stroje"/>
    <n v="4"/>
    <x v="3"/>
    <n v="2393365"/>
    <n v="2.2880468269062424E-3"/>
  </r>
  <r>
    <n v="1046029728"/>
    <x v="0"/>
    <x v="3"/>
    <s v="Stroje a zařízení všeobecně užívané v průmyslu, j.n."/>
    <n v="1"/>
    <x v="0"/>
    <n v="86726293"/>
    <n v="8.2909969648587267E-2"/>
  </r>
  <r>
    <n v="1046029728"/>
    <x v="0"/>
    <x v="3"/>
    <s v="Stroje a zařízení všeobecně užívané v průmyslu, j.n."/>
    <n v="2"/>
    <x v="1"/>
    <n v="1370612"/>
    <n v="1.3102992805191097E-3"/>
  </r>
  <r>
    <n v="1046029728"/>
    <x v="0"/>
    <x v="3"/>
    <s v="Stroje a zařízení všeobecně užívané v průmyslu, j.n."/>
    <n v="3"/>
    <x v="2"/>
    <n v="3609756"/>
    <n v="3.4509114830816741E-3"/>
  </r>
  <r>
    <n v="1046029728"/>
    <x v="0"/>
    <x v="3"/>
    <s v="Stroje a zařízení všeobecně užívané v průmyslu, j.n."/>
    <n v="4"/>
    <x v="3"/>
    <n v="14253794"/>
    <n v="1.362656683501064E-2"/>
  </r>
  <r>
    <n v="1046029728"/>
    <x v="0"/>
    <x v="4"/>
    <s v="Kancelářské stroje a zařízení k automat. zpracování dat"/>
    <n v="1"/>
    <x v="0"/>
    <n v="39527548"/>
    <n v="3.7788168865502833E-2"/>
  </r>
  <r>
    <n v="1046029728"/>
    <x v="0"/>
    <x v="4"/>
    <s v="Kancelářské stroje a zařízení k automat. zpracování dat"/>
    <n v="2"/>
    <x v="1"/>
    <n v="16611"/>
    <n v="1.588004581070568E-5"/>
  </r>
  <r>
    <n v="1046029728"/>
    <x v="0"/>
    <x v="4"/>
    <s v="Kancelářské stroje a zařízení k automat. zpracování dat"/>
    <n v="3"/>
    <x v="2"/>
    <n v="3960547"/>
    <n v="3.7862661968245705E-3"/>
  </r>
  <r>
    <n v="1046029728"/>
    <x v="0"/>
    <x v="4"/>
    <s v="Kancelářské stroje a zařízení k automat. zpracování dat"/>
    <n v="4"/>
    <x v="3"/>
    <n v="157291573"/>
    <n v="0.15037007915706196"/>
  </r>
  <r>
    <n v="1046029728"/>
    <x v="0"/>
    <x v="5"/>
    <s v="Zařízení pro telekomunikace a pro záznam a reprodukci zvuku"/>
    <n v="1"/>
    <x v="0"/>
    <n v="37089326"/>
    <n v="3.5457238936138537E-2"/>
  </r>
  <r>
    <n v="1046029728"/>
    <x v="0"/>
    <x v="5"/>
    <s v="Zařízení pro telekomunikace a pro záznam a reprodukci zvuku"/>
    <n v="2"/>
    <x v="1"/>
    <n v="27429"/>
    <n v="2.6222008099563305E-5"/>
  </r>
  <r>
    <n v="1046029728"/>
    <x v="0"/>
    <x v="5"/>
    <s v="Zařízení pro telekomunikace a pro záznam a reprodukci zvuku"/>
    <n v="3"/>
    <x v="2"/>
    <n v="2298120"/>
    <n v="2.1969930093612023E-3"/>
  </r>
  <r>
    <n v="1046029728"/>
    <x v="0"/>
    <x v="5"/>
    <s v="Zařízení pro telekomunikace a pro záznam a reprodukci zvuku"/>
    <n v="4"/>
    <x v="3"/>
    <n v="96181543"/>
    <n v="9.1949148695705141E-2"/>
  </r>
  <r>
    <n v="1046029728"/>
    <x v="0"/>
    <x v="6"/>
    <s v="Elektrická zařízení, přístroje a spotřebiče, j.n."/>
    <n v="1"/>
    <x v="0"/>
    <n v="171671114"/>
    <n v="0.16411685959273234"/>
  </r>
  <r>
    <n v="1046029728"/>
    <x v="0"/>
    <x v="6"/>
    <s v="Elektrická zařízení, přístroje a spotřebiče, j.n."/>
    <n v="2"/>
    <x v="1"/>
    <n v="918752"/>
    <n v="8.7832302984031444E-4"/>
  </r>
  <r>
    <n v="1046029728"/>
    <x v="0"/>
    <x v="6"/>
    <s v="Elektrická zařízení, přístroje a spotřebiče, j.n."/>
    <n v="3"/>
    <x v="2"/>
    <n v="9887331"/>
    <n v="9.4522466573722461E-3"/>
  </r>
  <r>
    <n v="1046029728"/>
    <x v="0"/>
    <x v="6"/>
    <s v="Elektrická zařízení, přístroje a spotřebiče, j.n."/>
    <n v="4"/>
    <x v="3"/>
    <n v="93044572"/>
    <n v="8.8950217674884285E-2"/>
  </r>
  <r>
    <n v="1046029728"/>
    <x v="0"/>
    <x v="7"/>
    <s v="Silniční vozidla"/>
    <n v="1"/>
    <x v="0"/>
    <n v="158160928"/>
    <n v="0.15120117886362786"/>
  </r>
  <r>
    <n v="1046029728"/>
    <x v="0"/>
    <x v="7"/>
    <s v="Silniční vozidla"/>
    <n v="2"/>
    <x v="1"/>
    <n v="174149"/>
    <n v="1.6648570813849756E-4"/>
  </r>
  <r>
    <n v="1046029728"/>
    <x v="0"/>
    <x v="7"/>
    <s v="Silniční vozidla"/>
    <n v="3"/>
    <x v="2"/>
    <n v="3495939"/>
    <n v="3.3421029120120761E-3"/>
  </r>
  <r>
    <n v="1046029728"/>
    <x v="0"/>
    <x v="7"/>
    <s v="Silniční vozidla"/>
    <n v="4"/>
    <x v="3"/>
    <n v="20549068"/>
    <n v="1.9644822178514605E-2"/>
  </r>
  <r>
    <n v="1046029728"/>
    <x v="0"/>
    <x v="8"/>
    <s v="Ostatní dopravní a přepravní prostředky"/>
    <n v="1"/>
    <x v="0"/>
    <n v="9740067"/>
    <n v="9.3114628956319674E-3"/>
  </r>
  <r>
    <n v="1046029728"/>
    <x v="0"/>
    <x v="8"/>
    <s v="Ostatní dopravní a přepravní prostředky"/>
    <n v="2"/>
    <x v="1"/>
    <n v="12787"/>
    <n v="1.2224317968905756E-5"/>
  </r>
  <r>
    <n v="1046029728"/>
    <x v="0"/>
    <x v="8"/>
    <s v="Ostatní dopravní a přepravní prostředky"/>
    <n v="3"/>
    <x v="2"/>
    <n v="7064981"/>
    <n v="6.7540919831295659E-3"/>
  </r>
  <r>
    <n v="1046029728"/>
    <x v="0"/>
    <x v="8"/>
    <s v="Ostatní dopravní a přepravní prostředky"/>
    <n v="4"/>
    <x v="3"/>
    <n v="156993"/>
    <n v="1.5008464463067345E-4"/>
  </r>
  <r>
    <n v="1126862475"/>
    <x v="1"/>
    <x v="0"/>
    <s v="Stroje a zařízení k výrobě energie"/>
    <n v="1"/>
    <x v="0"/>
    <n v="69958857"/>
    <n v="6.2082870405281709E-2"/>
  </r>
  <r>
    <n v="1126862475"/>
    <x v="1"/>
    <x v="0"/>
    <s v="Stroje a zařízení k výrobě energie"/>
    <n v="2"/>
    <x v="1"/>
    <n v="545718"/>
    <n v="4.8428092345518913E-4"/>
  </r>
  <r>
    <n v="1126862475"/>
    <x v="1"/>
    <x v="0"/>
    <s v="Stroje a zařízení k výrobě energie"/>
    <n v="3"/>
    <x v="2"/>
    <n v="3456219"/>
    <n v="3.0671169523148775E-3"/>
  </r>
  <r>
    <n v="1126862475"/>
    <x v="1"/>
    <x v="0"/>
    <s v="Stroje a zařízení k výrobě energie"/>
    <n v="4"/>
    <x v="3"/>
    <n v="9240991"/>
    <n v="8.2006377930013159E-3"/>
  </r>
  <r>
    <n v="1126862475"/>
    <x v="1"/>
    <x v="1"/>
    <s v="Strojní zařízení pro určitá odvětví průmyslu"/>
    <n v="1"/>
    <x v="0"/>
    <n v="47705115"/>
    <n v="4.2334460556067412E-2"/>
  </r>
  <r>
    <n v="1126862475"/>
    <x v="1"/>
    <x v="1"/>
    <s v="Strojní zařízení pro určitá odvětví průmyslu"/>
    <n v="2"/>
    <x v="1"/>
    <n v="26793"/>
    <n v="2.3776636984916905E-5"/>
  </r>
  <r>
    <n v="1126862475"/>
    <x v="1"/>
    <x v="1"/>
    <s v="Strojní zařízení pro určitá odvětví průmyslu"/>
    <n v="3"/>
    <x v="2"/>
    <n v="3550558"/>
    <n v="3.1508352427832864E-3"/>
  </r>
  <r>
    <n v="1126862475"/>
    <x v="1"/>
    <x v="1"/>
    <s v="Strojní zařízení pro určitá odvětví průmyslu"/>
    <n v="4"/>
    <x v="3"/>
    <n v="5295971"/>
    <n v="4.6997491863414835E-3"/>
  </r>
  <r>
    <n v="1126862475"/>
    <x v="1"/>
    <x v="2"/>
    <s v="Kovozpracující stroje"/>
    <n v="1"/>
    <x v="0"/>
    <n v="13480300"/>
    <n v="1.1962684266329838E-2"/>
  </r>
  <r>
    <n v="1126862475"/>
    <x v="1"/>
    <x v="2"/>
    <s v="Kovozpracující stroje"/>
    <n v="2"/>
    <x v="1"/>
    <n v="1259299"/>
    <n v="1.1175267860437006E-3"/>
  </r>
  <r>
    <n v="1126862475"/>
    <x v="1"/>
    <x v="2"/>
    <s v="Kovozpracující stroje"/>
    <n v="3"/>
    <x v="2"/>
    <n v="661540"/>
    <n v="5.8706365211069788E-4"/>
  </r>
  <r>
    <n v="1126862475"/>
    <x v="1"/>
    <x v="2"/>
    <s v="Kovozpracující stroje"/>
    <n v="4"/>
    <x v="3"/>
    <n v="4773538"/>
    <n v="4.2361318314375496E-3"/>
  </r>
  <r>
    <n v="1126862475"/>
    <x v="1"/>
    <x v="3"/>
    <s v="Stroje a zařízení všeobecně užívané v průmyslu, j.n."/>
    <n v="1"/>
    <x v="0"/>
    <n v="103641876"/>
    <n v="9.1973846231768436E-2"/>
  </r>
  <r>
    <n v="1126862475"/>
    <x v="1"/>
    <x v="3"/>
    <s v="Stroje a zařízení všeobecně užívané v průmyslu, j.n."/>
    <n v="2"/>
    <x v="1"/>
    <n v="2159198"/>
    <n v="1.9161149189922222E-3"/>
  </r>
  <r>
    <n v="1126862475"/>
    <x v="1"/>
    <x v="3"/>
    <s v="Stroje a zařízení všeobecně užívané v průmyslu, j.n."/>
    <n v="3"/>
    <x v="2"/>
    <n v="4112448"/>
    <n v="3.6494675182080225E-3"/>
  </r>
  <r>
    <n v="1126862475"/>
    <x v="1"/>
    <x v="3"/>
    <s v="Stroje a zařízení všeobecně užívané v průmyslu, j.n."/>
    <n v="4"/>
    <x v="3"/>
    <n v="18094123"/>
    <n v="1.6057081854642465E-2"/>
  </r>
  <r>
    <n v="1126862475"/>
    <x v="1"/>
    <x v="4"/>
    <s v="Kancelářské stroje a zařízení k automat. zpracování dat"/>
    <n v="1"/>
    <x v="0"/>
    <n v="34485872"/>
    <n v="3.0603443423741661E-2"/>
  </r>
  <r>
    <n v="1126862475"/>
    <x v="1"/>
    <x v="4"/>
    <s v="Kancelářské stroje a zařízení k automat. zpracování dat"/>
    <n v="2"/>
    <x v="1"/>
    <n v="64704"/>
    <n v="5.7419606593963475E-5"/>
  </r>
  <r>
    <n v="1126862475"/>
    <x v="1"/>
    <x v="4"/>
    <s v="Kancelářské stroje a zařízení k automat. zpracování dat"/>
    <n v="3"/>
    <x v="2"/>
    <n v="4992255"/>
    <n v="4.4302256138221306E-3"/>
  </r>
  <r>
    <n v="1126862475"/>
    <x v="1"/>
    <x v="4"/>
    <s v="Kancelářské stroje a zařízení k automat. zpracování dat"/>
    <n v="4"/>
    <x v="3"/>
    <n v="177622825"/>
    <n v="0.15762600045759798"/>
  </r>
  <r>
    <n v="1126862475"/>
    <x v="1"/>
    <x v="5"/>
    <s v="Zařízení pro telekomunikace a pro záznam a reprodukci zvuku"/>
    <n v="1"/>
    <x v="0"/>
    <n v="34630009"/>
    <n v="3.073135344222018E-2"/>
  </r>
  <r>
    <n v="1126862475"/>
    <x v="1"/>
    <x v="5"/>
    <s v="Zařízení pro telekomunikace a pro záznam a reprodukci zvuku"/>
    <n v="2"/>
    <x v="1"/>
    <n v="45262"/>
    <n v="4.0166392087907621E-5"/>
  </r>
  <r>
    <n v="1126862475"/>
    <x v="1"/>
    <x v="5"/>
    <s v="Zařízení pro telekomunikace a pro záznam a reprodukci zvuku"/>
    <n v="3"/>
    <x v="2"/>
    <n v="2970549"/>
    <n v="2.6361238091631369E-3"/>
  </r>
  <r>
    <n v="1126862475"/>
    <x v="1"/>
    <x v="5"/>
    <s v="Zařízení pro telekomunikace a pro záznam a reprodukci zvuku"/>
    <n v="4"/>
    <x v="3"/>
    <n v="107658084"/>
    <n v="9.5537908474590039E-2"/>
  </r>
  <r>
    <n v="1126862475"/>
    <x v="1"/>
    <x v="6"/>
    <s v="Elektrická zařízení, přístroje a spotřebiče, j.n."/>
    <n v="1"/>
    <x v="0"/>
    <n v="180373951"/>
    <n v="0.16006740396604296"/>
  </r>
  <r>
    <n v="1126862475"/>
    <x v="1"/>
    <x v="6"/>
    <s v="Elektrická zařízení, přístroje a spotřebiče, j.n."/>
    <n v="2"/>
    <x v="1"/>
    <n v="1586061"/>
    <n v="1.4075018337974207E-3"/>
  </r>
  <r>
    <n v="1126862475"/>
    <x v="1"/>
    <x v="6"/>
    <s v="Elektrická zařízení, přístroje a spotřebiče, j.n."/>
    <n v="3"/>
    <x v="2"/>
    <n v="9827814"/>
    <n v="8.7213961047021282E-3"/>
  </r>
  <r>
    <n v="1126862475"/>
    <x v="1"/>
    <x v="6"/>
    <s v="Elektrická zařízení, přístroje a spotřebiče, j.n."/>
    <n v="4"/>
    <x v="3"/>
    <n v="64058993"/>
    <n v="5.6847214652346996E-2"/>
  </r>
  <r>
    <n v="1126862475"/>
    <x v="1"/>
    <x v="7"/>
    <s v="Silniční vozidla"/>
    <n v="1"/>
    <x v="0"/>
    <n v="173917571"/>
    <n v="0.15433788493134443"/>
  </r>
  <r>
    <n v="1126862475"/>
    <x v="1"/>
    <x v="7"/>
    <s v="Silniční vozidla"/>
    <n v="2"/>
    <x v="1"/>
    <n v="497070"/>
    <n v="4.4110972814140429E-4"/>
  </r>
  <r>
    <n v="1126862475"/>
    <x v="1"/>
    <x v="7"/>
    <s v="Silniční vozidla"/>
    <n v="3"/>
    <x v="2"/>
    <n v="3807917"/>
    <n v="3.3792206986038823E-3"/>
  </r>
  <r>
    <n v="1126862475"/>
    <x v="1"/>
    <x v="7"/>
    <s v="Silniční vozidla"/>
    <n v="4"/>
    <x v="3"/>
    <n v="27940036"/>
    <n v="2.4794539369145292E-2"/>
  </r>
  <r>
    <n v="1126862475"/>
    <x v="1"/>
    <x v="8"/>
    <s v="Ostatní dopravní a přepravní prostředky"/>
    <n v="1"/>
    <x v="0"/>
    <n v="10120431"/>
    <n v="8.9810702055723342E-3"/>
  </r>
  <r>
    <n v="1126862475"/>
    <x v="1"/>
    <x v="8"/>
    <s v="Ostatní dopravní a přepravní prostředky"/>
    <n v="2"/>
    <x v="1"/>
    <n v="27211"/>
    <n v="2.4147578434537896E-5"/>
  </r>
  <r>
    <n v="1126862475"/>
    <x v="1"/>
    <x v="8"/>
    <s v="Ostatní dopravní a přepravní prostředky"/>
    <n v="3"/>
    <x v="2"/>
    <n v="2532605"/>
    <n v="2.2474836603286483E-3"/>
  </r>
  <r>
    <n v="1126862475"/>
    <x v="1"/>
    <x v="8"/>
    <s v="Ostatní dopravní a přepravní prostředky"/>
    <n v="4"/>
    <x v="3"/>
    <n v="186450"/>
    <n v="1.6545940976515347E-4"/>
  </r>
  <r>
    <n v="1143511877"/>
    <x v="2"/>
    <x v="0"/>
    <s v="Stroje a zařízení k výrobě energie"/>
    <n v="1"/>
    <x v="0"/>
    <n v="73278593"/>
    <n v="6.4082056753311717E-2"/>
  </r>
  <r>
    <n v="1143511877"/>
    <x v="2"/>
    <x v="0"/>
    <s v="Stroje a zařízení k výrobě energie"/>
    <n v="2"/>
    <x v="1"/>
    <n v="571102"/>
    <n v="4.9942813143164227E-4"/>
  </r>
  <r>
    <n v="1143511877"/>
    <x v="2"/>
    <x v="0"/>
    <s v="Stroje a zařízení k výrobě energie"/>
    <n v="3"/>
    <x v="2"/>
    <n v="4574281"/>
    <n v="4.0002041885219526E-3"/>
  </r>
  <r>
    <n v="1143511877"/>
    <x v="2"/>
    <x v="0"/>
    <s v="Stroje a zařízení k výrobě energie"/>
    <n v="4"/>
    <x v="3"/>
    <n v="10430870"/>
    <n v="9.1217854486700702E-3"/>
  </r>
  <r>
    <n v="1143511877"/>
    <x v="2"/>
    <x v="1"/>
    <s v="Strojní zařízení pro určitá odvětví průmyslu"/>
    <n v="1"/>
    <x v="0"/>
    <n v="48054195"/>
    <n v="4.2023345770636017E-2"/>
  </r>
  <r>
    <n v="1143511877"/>
    <x v="2"/>
    <x v="1"/>
    <s v="Strojní zařízení pro určitá odvětví průmyslu"/>
    <n v="2"/>
    <x v="1"/>
    <n v="31273"/>
    <n v="2.7348207420498877E-5"/>
  </r>
  <r>
    <n v="1143511877"/>
    <x v="2"/>
    <x v="1"/>
    <s v="Strojní zařízení pro určitá odvětví průmyslu"/>
    <n v="3"/>
    <x v="2"/>
    <n v="3406871"/>
    <n v="2.9793053037087082E-3"/>
  </r>
  <r>
    <n v="1143511877"/>
    <x v="2"/>
    <x v="1"/>
    <s v="Strojní zařízení pro určitá odvětví průmyslu"/>
    <n v="4"/>
    <x v="3"/>
    <n v="4972861"/>
    <n v="4.3487620024081309E-3"/>
  </r>
  <r>
    <n v="1143511877"/>
    <x v="2"/>
    <x v="2"/>
    <s v="Kovozpracující stroje"/>
    <n v="1"/>
    <x v="0"/>
    <n v="14667608"/>
    <n v="1.2826808619146507E-2"/>
  </r>
  <r>
    <n v="1143511877"/>
    <x v="2"/>
    <x v="2"/>
    <s v="Kovozpracující stroje"/>
    <n v="2"/>
    <x v="1"/>
    <n v="908322"/>
    <n v="7.9432668629816081E-4"/>
  </r>
  <r>
    <n v="1143511877"/>
    <x v="2"/>
    <x v="2"/>
    <s v="Kovozpracující stroje"/>
    <n v="3"/>
    <x v="2"/>
    <n v="807727"/>
    <n v="7.0635645877073819E-4"/>
  </r>
  <r>
    <n v="1143511877"/>
    <x v="2"/>
    <x v="2"/>
    <s v="Kovozpracující stroje"/>
    <n v="4"/>
    <x v="3"/>
    <n v="3278500"/>
    <n v="2.8670449917854242E-3"/>
  </r>
  <r>
    <n v="1143511877"/>
    <x v="2"/>
    <x v="3"/>
    <s v="Stroje a zařízení všeobecně užívané v průmyslu, j.n."/>
    <n v="1"/>
    <x v="0"/>
    <n v="108432847"/>
    <n v="9.4824416939571499E-2"/>
  </r>
  <r>
    <n v="1143511877"/>
    <x v="2"/>
    <x v="3"/>
    <s v="Stroje a zařízení všeobecně užívané v průmyslu, j.n."/>
    <n v="2"/>
    <x v="1"/>
    <n v="2063813"/>
    <n v="1.8048024174566574E-3"/>
  </r>
  <r>
    <n v="1143511877"/>
    <x v="2"/>
    <x v="3"/>
    <s v="Stroje a zařízení všeobecně užívané v průmyslu, j.n."/>
    <n v="3"/>
    <x v="2"/>
    <n v="4531923"/>
    <n v="3.9631621596178668E-3"/>
  </r>
  <r>
    <n v="1143511877"/>
    <x v="2"/>
    <x v="3"/>
    <s v="Stroje a zařízení všeobecně užívané v průmyslu, j.n."/>
    <n v="4"/>
    <x v="3"/>
    <n v="18711635"/>
    <n v="1.636330621164156E-2"/>
  </r>
  <r>
    <n v="1143511877"/>
    <x v="2"/>
    <x v="4"/>
    <s v="Kancelářské stroje a zařízení k automat. zpracování dat"/>
    <n v="1"/>
    <x v="0"/>
    <n v="31098601"/>
    <n v="2.7195695668318799E-2"/>
  </r>
  <r>
    <n v="1143511877"/>
    <x v="2"/>
    <x v="4"/>
    <s v="Kancelářské stroje a zařízení k automat. zpracování dat"/>
    <n v="2"/>
    <x v="1"/>
    <n v="135411"/>
    <n v="1.184167849268434E-4"/>
  </r>
  <r>
    <n v="1143511877"/>
    <x v="2"/>
    <x v="4"/>
    <s v="Kancelářské stroje a zařízení k automat. zpracování dat"/>
    <n v="3"/>
    <x v="2"/>
    <n v="5694917"/>
    <n v="4.980199256819787E-3"/>
  </r>
  <r>
    <n v="1143511877"/>
    <x v="2"/>
    <x v="4"/>
    <s v="Kancelářské stroje a zařízení k automat. zpracování dat"/>
    <n v="4"/>
    <x v="3"/>
    <n v="172201172"/>
    <n v="0.15058975377830727"/>
  </r>
  <r>
    <n v="1143511877"/>
    <x v="2"/>
    <x v="5"/>
    <s v="Zařízení pro telekomunikace a pro záznam a reprodukci zvuku"/>
    <n v="1"/>
    <x v="0"/>
    <n v="42650724"/>
    <n v="3.7298015751173523E-2"/>
  </r>
  <r>
    <n v="1143511877"/>
    <x v="2"/>
    <x v="5"/>
    <s v="Zařízení pro telekomunikace a pro záznam a reprodukci zvuku"/>
    <n v="2"/>
    <x v="1"/>
    <n v="76666"/>
    <n v="6.7044340808363983E-5"/>
  </r>
  <r>
    <n v="1143511877"/>
    <x v="2"/>
    <x v="5"/>
    <s v="Zařízení pro telekomunikace a pro záznam a reprodukci zvuku"/>
    <n v="3"/>
    <x v="2"/>
    <n v="3422063"/>
    <n v="2.9925906926107073E-3"/>
  </r>
  <r>
    <n v="1143511877"/>
    <x v="2"/>
    <x v="5"/>
    <s v="Zařízení pro telekomunikace a pro záznam a reprodukci zvuku"/>
    <n v="4"/>
    <x v="3"/>
    <n v="85153706"/>
    <n v="7.4466831270174907E-2"/>
  </r>
  <r>
    <n v="1143511877"/>
    <x v="2"/>
    <x v="6"/>
    <s v="Elektrická zařízení, přístroje a spotřebiče, j.n."/>
    <n v="1"/>
    <x v="0"/>
    <n v="186427055"/>
    <n v="0.16303027432394565"/>
  </r>
  <r>
    <n v="1143511877"/>
    <x v="2"/>
    <x v="6"/>
    <s v="Elektrická zařízení, přístroje a spotřebiče, j.n."/>
    <n v="2"/>
    <x v="1"/>
    <n v="940285"/>
    <n v="8.2227829803292892E-4"/>
  </r>
  <r>
    <n v="1143511877"/>
    <x v="2"/>
    <x v="6"/>
    <s v="Elektrická zařízení, přístroje a spotřebiče, j.n."/>
    <n v="3"/>
    <x v="2"/>
    <n v="12309610"/>
    <n v="1.0764741711554606E-2"/>
  </r>
  <r>
    <n v="1143511877"/>
    <x v="2"/>
    <x v="6"/>
    <s v="Elektrická zařízení, přístroje a spotřebiče, j.n."/>
    <n v="4"/>
    <x v="3"/>
    <n v="66490534"/>
    <n v="5.8145905903870206E-2"/>
  </r>
  <r>
    <n v="1143511877"/>
    <x v="2"/>
    <x v="7"/>
    <s v="Silniční vozidla"/>
    <n v="1"/>
    <x v="0"/>
    <n v="180326962"/>
    <n v="0.15769574905779488"/>
  </r>
  <r>
    <n v="1143511877"/>
    <x v="2"/>
    <x v="7"/>
    <s v="Silniční vozidla"/>
    <n v="2"/>
    <x v="1"/>
    <n v="450329"/>
    <n v="3.9381226295737024E-4"/>
  </r>
  <r>
    <n v="1143511877"/>
    <x v="2"/>
    <x v="7"/>
    <s v="Silniční vozidla"/>
    <n v="3"/>
    <x v="2"/>
    <n v="4787600"/>
    <n v="4.1867514420228453E-3"/>
  </r>
  <r>
    <n v="1143511877"/>
    <x v="2"/>
    <x v="7"/>
    <s v="Silniční vozidla"/>
    <n v="4"/>
    <x v="3"/>
    <n v="35297034"/>
    <n v="3.0867221154363227E-2"/>
  </r>
  <r>
    <n v="1143511877"/>
    <x v="2"/>
    <x v="8"/>
    <s v="Ostatní dopravní a přepravní prostředky"/>
    <n v="1"/>
    <x v="0"/>
    <n v="7933299"/>
    <n v="6.9376620912875745E-3"/>
  </r>
  <r>
    <n v="1143511877"/>
    <x v="2"/>
    <x v="8"/>
    <s v="Ostatní dopravní a přepravní prostředky"/>
    <n v="2"/>
    <x v="1"/>
    <n v="53237"/>
    <n v="4.6555703592399157E-5"/>
  </r>
  <r>
    <n v="1143511877"/>
    <x v="2"/>
    <x v="8"/>
    <s v="Ostatní dopravní a přepravní prostředky"/>
    <n v="3"/>
    <x v="2"/>
    <n v="5929537"/>
    <n v="5.1853742136514771E-3"/>
  </r>
  <r>
    <n v="1143511877"/>
    <x v="2"/>
    <x v="8"/>
    <s v="Ostatní dopravní a přepravní prostředky"/>
    <n v="4"/>
    <x v="3"/>
    <n v="390646"/>
    <n v="3.4161953877108703E-4"/>
  </r>
  <r>
    <n v="1156398564"/>
    <x v="3"/>
    <x v="0"/>
    <s v="Stroje a zařízení k výrobě energie"/>
    <n v="1"/>
    <x v="0"/>
    <n v="74316298"/>
    <n v="6.4265297721348605E-2"/>
  </r>
  <r>
    <n v="1156398564"/>
    <x v="3"/>
    <x v="0"/>
    <s v="Stroje a zařízení k výrobě energie"/>
    <n v="2"/>
    <x v="1"/>
    <n v="837390"/>
    <n v="7.2413614654056246E-4"/>
  </r>
  <r>
    <n v="1156398564"/>
    <x v="3"/>
    <x v="0"/>
    <s v="Stroje a zařízení k výrobě energie"/>
    <n v="3"/>
    <x v="2"/>
    <n v="5322482"/>
    <n v="4.6026362931388077E-3"/>
  </r>
  <r>
    <n v="1156398564"/>
    <x v="3"/>
    <x v="0"/>
    <s v="Stroje a zařízení k výrobě energie"/>
    <n v="4"/>
    <x v="3"/>
    <n v="10682392"/>
    <n v="9.237638589803714E-3"/>
  </r>
  <r>
    <n v="1156398564"/>
    <x v="3"/>
    <x v="1"/>
    <s v="Strojní zařízení pro určitá odvětví průmyslu"/>
    <n v="1"/>
    <x v="0"/>
    <n v="49250294"/>
    <n v="4.2589376650246341E-2"/>
  </r>
  <r>
    <n v="1156398564"/>
    <x v="3"/>
    <x v="1"/>
    <s v="Strojní zařízení pro určitá odvětví průmyslu"/>
    <n v="2"/>
    <x v="1"/>
    <n v="55192"/>
    <n v="4.7727489222305881E-5"/>
  </r>
  <r>
    <n v="1156398564"/>
    <x v="3"/>
    <x v="1"/>
    <s v="Strojní zařízení pro určitá odvětví průmyslu"/>
    <n v="3"/>
    <x v="2"/>
    <n v="2960359"/>
    <n v="2.5599815601292982E-3"/>
  </r>
  <r>
    <n v="1156398564"/>
    <x v="3"/>
    <x v="1"/>
    <s v="Strojní zařízení pro určitá odvětví průmyslu"/>
    <n v="4"/>
    <x v="3"/>
    <n v="5273872"/>
    <n v="4.5606006131290906E-3"/>
  </r>
  <r>
    <n v="1156398564"/>
    <x v="3"/>
    <x v="2"/>
    <s v="Kovozpracující stroje"/>
    <n v="1"/>
    <x v="0"/>
    <n v="15557249"/>
    <n v="1.3453189483552489E-2"/>
  </r>
  <r>
    <n v="1156398564"/>
    <x v="3"/>
    <x v="2"/>
    <s v="Kovozpracující stroje"/>
    <n v="2"/>
    <x v="1"/>
    <n v="515943"/>
    <n v="4.4616364639484283E-4"/>
  </r>
  <r>
    <n v="1156398564"/>
    <x v="3"/>
    <x v="2"/>
    <s v="Kovozpracující stroje"/>
    <n v="3"/>
    <x v="2"/>
    <n v="702687"/>
    <n v="6.0765122153852826E-4"/>
  </r>
  <r>
    <n v="1156398564"/>
    <x v="3"/>
    <x v="2"/>
    <s v="Kovozpracující stroje"/>
    <n v="4"/>
    <x v="3"/>
    <n v="3548456"/>
    <n v="3.0685406489314873E-3"/>
  </r>
  <r>
    <n v="1156398564"/>
    <x v="3"/>
    <x v="3"/>
    <s v="Stroje a zařízení všeobecně užívané v průmyslu, j.n."/>
    <n v="1"/>
    <x v="0"/>
    <n v="114577157"/>
    <n v="9.9081026703869202E-2"/>
  </r>
  <r>
    <n v="1156398564"/>
    <x v="3"/>
    <x v="3"/>
    <s v="Stroje a zařízení všeobecně užívané v průmyslu, j.n."/>
    <n v="2"/>
    <x v="1"/>
    <n v="1973375"/>
    <n v="1.7064834404273786E-3"/>
  </r>
  <r>
    <n v="1156398564"/>
    <x v="3"/>
    <x v="3"/>
    <s v="Stroje a zařízení všeobecně užívané v průmyslu, j.n."/>
    <n v="3"/>
    <x v="2"/>
    <n v="4690201"/>
    <n v="4.0558689244446344E-3"/>
  </r>
  <r>
    <n v="1156398564"/>
    <x v="3"/>
    <x v="3"/>
    <s v="Stroje a zařízení všeobecně užívané v průmyslu, j.n."/>
    <n v="4"/>
    <x v="3"/>
    <n v="19647533"/>
    <n v="1.6990277929815899E-2"/>
  </r>
  <r>
    <n v="1156398564"/>
    <x v="3"/>
    <x v="4"/>
    <s v="Kancelářské stroje a zařízení k automat. zpracování dat"/>
    <n v="1"/>
    <x v="0"/>
    <n v="31436147"/>
    <n v="2.718452614750912E-2"/>
  </r>
  <r>
    <n v="1156398564"/>
    <x v="3"/>
    <x v="4"/>
    <s v="Kancelářské stroje a zařízení k automat. zpracování dat"/>
    <n v="2"/>
    <x v="1"/>
    <n v="61265"/>
    <n v="5.2979138773818123E-5"/>
  </r>
  <r>
    <n v="1156398564"/>
    <x v="3"/>
    <x v="4"/>
    <s v="Kancelářské stroje a zařízení k automat. zpracování dat"/>
    <n v="3"/>
    <x v="2"/>
    <n v="5660265"/>
    <n v="4.8947354106192061E-3"/>
  </r>
  <r>
    <n v="1156398564"/>
    <x v="3"/>
    <x v="4"/>
    <s v="Kancelářské stroje a zařízení k automat. zpracování dat"/>
    <n v="4"/>
    <x v="3"/>
    <n v="149104904"/>
    <n v="0.12893902555901132"/>
  </r>
  <r>
    <n v="1156398564"/>
    <x v="3"/>
    <x v="5"/>
    <s v="Zařízení pro telekomunikace a pro záznam a reprodukci zvuku"/>
    <n v="1"/>
    <x v="0"/>
    <n v="41280824"/>
    <n v="3.5697747545802037E-2"/>
  </r>
  <r>
    <n v="1156398564"/>
    <x v="3"/>
    <x v="5"/>
    <s v="Zařízení pro telekomunikace a pro záznam a reprodukci zvuku"/>
    <n v="2"/>
    <x v="1"/>
    <n v="103677"/>
    <n v="8.9655075012701245E-5"/>
  </r>
  <r>
    <n v="1156398564"/>
    <x v="3"/>
    <x v="5"/>
    <s v="Zařízení pro telekomunikace a pro záznam a reprodukci zvuku"/>
    <n v="3"/>
    <x v="2"/>
    <n v="5123938"/>
    <n v="4.4309446236911795E-3"/>
  </r>
  <r>
    <n v="1156398564"/>
    <x v="3"/>
    <x v="5"/>
    <s v="Zařízení pro telekomunikace a pro záznam a reprodukci zvuku"/>
    <n v="4"/>
    <x v="3"/>
    <n v="93210784"/>
    <n v="8.0604375430545758E-2"/>
  </r>
  <r>
    <n v="1156398564"/>
    <x v="3"/>
    <x v="6"/>
    <s v="Elektrická zařízení, přístroje a spotřebiče, j.n."/>
    <n v="1"/>
    <x v="0"/>
    <n v="188265246"/>
    <n v="0.16280307833381225"/>
  </r>
  <r>
    <n v="1156398564"/>
    <x v="3"/>
    <x v="6"/>
    <s v="Elektrická zařízení, přístroje a spotřebiče, j.n."/>
    <n v="2"/>
    <x v="1"/>
    <n v="1628366"/>
    <n v="1.4081356123164469E-3"/>
  </r>
  <r>
    <n v="1156398564"/>
    <x v="3"/>
    <x v="6"/>
    <s v="Elektrická zařízení, přístroje a spotřebiče, j.n."/>
    <n v="3"/>
    <x v="2"/>
    <n v="15960539"/>
    <n v="1.3801936025233597E-2"/>
  </r>
  <r>
    <n v="1156398564"/>
    <x v="3"/>
    <x v="6"/>
    <s v="Elektrická zařízení, přístroje a spotřebiče, j.n."/>
    <n v="4"/>
    <x v="3"/>
    <n v="67502417"/>
    <n v="5.8372968543395735E-2"/>
  </r>
  <r>
    <n v="1156398564"/>
    <x v="3"/>
    <x v="7"/>
    <s v="Silniční vozidla"/>
    <n v="1"/>
    <x v="0"/>
    <n v="194432838"/>
    <n v="0.16813652667247692"/>
  </r>
  <r>
    <n v="1156398564"/>
    <x v="3"/>
    <x v="7"/>
    <s v="Silniční vozidla"/>
    <n v="2"/>
    <x v="1"/>
    <n v="564215"/>
    <n v="4.8790703963551448E-4"/>
  </r>
  <r>
    <n v="1156398564"/>
    <x v="3"/>
    <x v="7"/>
    <s v="Silniční vozidla"/>
    <n v="3"/>
    <x v="2"/>
    <n v="4265319"/>
    <n v="3.68845061969482E-3"/>
  </r>
  <r>
    <n v="1156398564"/>
    <x v="3"/>
    <x v="7"/>
    <s v="Silniční vozidla"/>
    <n v="4"/>
    <x v="3"/>
    <n v="33261678"/>
    <n v="2.8763160933845643E-2"/>
  </r>
  <r>
    <n v="1156398564"/>
    <x v="3"/>
    <x v="8"/>
    <s v="Ostatní dopravní a přepravní prostředky"/>
    <n v="1"/>
    <x v="0"/>
    <n v="8242160"/>
    <n v="7.1274388057783857E-3"/>
  </r>
  <r>
    <n v="1156398564"/>
    <x v="3"/>
    <x v="8"/>
    <s v="Ostatní dopravní a přepravní prostředky"/>
    <n v="2"/>
    <x v="1"/>
    <n v="38434"/>
    <n v="3.3235945803198004E-5"/>
  </r>
  <r>
    <n v="1156398564"/>
    <x v="3"/>
    <x v="8"/>
    <s v="Ostatní dopravní a přepravní prostředky"/>
    <n v="3"/>
    <x v="2"/>
    <n v="3004804"/>
    <n v="2.5984155407512248E-3"/>
  </r>
  <r>
    <n v="1156398564"/>
    <x v="3"/>
    <x v="8"/>
    <s v="Ostatní dopravní a přepravní prostředky"/>
    <n v="4"/>
    <x v="3"/>
    <n v="175672"/>
    <n v="1.5191302157307072E-4"/>
  </r>
  <r>
    <n v="1384051481"/>
    <x v="4"/>
    <x v="0"/>
    <s v="Stroje a zařízení k výrobě energie"/>
    <n v="1"/>
    <x v="0"/>
    <n v="85118425"/>
    <n v="6.1499464556405474E-2"/>
  </r>
  <r>
    <n v="1384051481"/>
    <x v="4"/>
    <x v="0"/>
    <s v="Stroje a zařízení k výrobě energie"/>
    <n v="2"/>
    <x v="1"/>
    <n v="834939"/>
    <n v="6.0325718476652527E-4"/>
  </r>
  <r>
    <n v="1384051481"/>
    <x v="4"/>
    <x v="0"/>
    <s v="Stroje a zařízení k výrobě energie"/>
    <n v="3"/>
    <x v="2"/>
    <n v="7810967"/>
    <n v="5.6435523585845575E-3"/>
  </r>
  <r>
    <n v="1384051481"/>
    <x v="4"/>
    <x v="0"/>
    <s v="Stroje a zařízení k výrobě energie"/>
    <n v="4"/>
    <x v="3"/>
    <n v="14592256"/>
    <n v="1.054314539619354E-2"/>
  </r>
  <r>
    <n v="1384051481"/>
    <x v="4"/>
    <x v="1"/>
    <s v="Strojní zařízení pro určitá odvětví průmyslu"/>
    <n v="1"/>
    <x v="0"/>
    <n v="64320373"/>
    <n v="4.6472529297485E-2"/>
  </r>
  <r>
    <n v="1384051481"/>
    <x v="4"/>
    <x v="1"/>
    <s v="Strojní zařízení pro určitá odvětví průmyslu"/>
    <n v="2"/>
    <x v="1"/>
    <n v="97818"/>
    <n v="7.0675116744447168E-5"/>
  </r>
  <r>
    <n v="1384051481"/>
    <x v="4"/>
    <x v="1"/>
    <s v="Strojní zařízení pro určitá odvětví průmyslu"/>
    <n v="3"/>
    <x v="2"/>
    <n v="3514280"/>
    <n v="2.5391252046931627E-3"/>
  </r>
  <r>
    <n v="1384051481"/>
    <x v="4"/>
    <x v="1"/>
    <s v="Strojní zařízení pro určitá odvětví průmyslu"/>
    <n v="4"/>
    <x v="3"/>
    <n v="5897639"/>
    <n v="4.2611413527326733E-3"/>
  </r>
  <r>
    <n v="1384051481"/>
    <x v="4"/>
    <x v="2"/>
    <s v="Kovozpracující stroje"/>
    <n v="1"/>
    <x v="0"/>
    <n v="19335424"/>
    <n v="1.3970162429239871E-2"/>
  </r>
  <r>
    <n v="1384051481"/>
    <x v="4"/>
    <x v="2"/>
    <s v="Kovozpracující stroje"/>
    <n v="2"/>
    <x v="1"/>
    <n v="407300"/>
    <n v="2.9428096107069591E-4"/>
  </r>
  <r>
    <n v="1384051481"/>
    <x v="4"/>
    <x v="2"/>
    <s v="Kovozpracující stroje"/>
    <n v="3"/>
    <x v="2"/>
    <n v="1029375"/>
    <n v="7.437403984830532E-4"/>
  </r>
  <r>
    <n v="1384051481"/>
    <x v="4"/>
    <x v="2"/>
    <s v="Kovozpracující stroje"/>
    <n v="4"/>
    <x v="3"/>
    <n v="4768980"/>
    <n v="3.445666628349932E-3"/>
  </r>
  <r>
    <n v="1384051481"/>
    <x v="4"/>
    <x v="3"/>
    <s v="Stroje a zařízení všeobecně užívané v průmyslu, j.n."/>
    <n v="1"/>
    <x v="0"/>
    <n v="138322047"/>
    <n v="9.9939958085995498E-2"/>
  </r>
  <r>
    <n v="1384051481"/>
    <x v="4"/>
    <x v="3"/>
    <s v="Stroje a zařízení všeobecně užívané v průmyslu, j.n."/>
    <n v="2"/>
    <x v="1"/>
    <n v="2006462"/>
    <n v="1.4497018554181945E-3"/>
  </r>
  <r>
    <n v="1384051481"/>
    <x v="4"/>
    <x v="3"/>
    <s v="Stroje a zařízení všeobecně užívané v průmyslu, j.n."/>
    <n v="3"/>
    <x v="2"/>
    <n v="5189221"/>
    <n v="3.7492976751491228E-3"/>
  </r>
  <r>
    <n v="1384051481"/>
    <x v="4"/>
    <x v="3"/>
    <s v="Stroje a zařízení všeobecně užívané v průmyslu, j.n."/>
    <n v="4"/>
    <x v="3"/>
    <n v="23321021"/>
    <n v="1.6849821932310046E-2"/>
  </r>
  <r>
    <n v="1384051481"/>
    <x v="4"/>
    <x v="4"/>
    <s v="Kancelářské stroje a zařízení k automat. zpracování dat"/>
    <n v="1"/>
    <x v="0"/>
    <n v="43044168"/>
    <n v="3.1100120617550929E-2"/>
  </r>
  <r>
    <n v="1384051481"/>
    <x v="4"/>
    <x v="4"/>
    <s v="Kancelářské stroje a zařízení k automat. zpracování dat"/>
    <n v="2"/>
    <x v="1"/>
    <n v="154224"/>
    <n v="1.1142938114452984E-4"/>
  </r>
  <r>
    <n v="1384051481"/>
    <x v="4"/>
    <x v="4"/>
    <s v="Kancelářské stroje a zařízení k automat. zpracování dat"/>
    <n v="3"/>
    <x v="2"/>
    <n v="6301663"/>
    <n v="4.5530553498248092E-3"/>
  </r>
  <r>
    <n v="1384051481"/>
    <x v="4"/>
    <x v="4"/>
    <s v="Kancelářské stroje a zařízení k automat. zpracování dat"/>
    <n v="4"/>
    <x v="3"/>
    <n v="160689501"/>
    <n v="0.11610081214890879"/>
  </r>
  <r>
    <n v="1384051481"/>
    <x v="4"/>
    <x v="5"/>
    <s v="Zařízení pro telekomunikace a pro záznam a reprodukci zvuku"/>
    <n v="1"/>
    <x v="0"/>
    <n v="48632833"/>
    <n v="3.513802316432766E-2"/>
  </r>
  <r>
    <n v="1384051481"/>
    <x v="4"/>
    <x v="5"/>
    <s v="Zařízení pro telekomunikace a pro záznam a reprodukci zvuku"/>
    <n v="2"/>
    <x v="1"/>
    <n v="99311"/>
    <n v="7.1753833844566368E-5"/>
  </r>
  <r>
    <n v="1384051481"/>
    <x v="4"/>
    <x v="5"/>
    <s v="Zařízení pro telekomunikace a pro záznam a reprodukci zvuku"/>
    <n v="3"/>
    <x v="2"/>
    <n v="6998642"/>
    <n v="5.056634161428277E-3"/>
  </r>
  <r>
    <n v="1384051481"/>
    <x v="4"/>
    <x v="5"/>
    <s v="Zařízení pro telekomunikace a pro záznam a reprodukci zvuku"/>
    <n v="4"/>
    <x v="3"/>
    <n v="113143480"/>
    <n v="8.1748028561952027E-2"/>
  </r>
  <r>
    <n v="1384051481"/>
    <x v="4"/>
    <x v="6"/>
    <s v="Elektrická zařízení, přístroje a spotřebiče, j.n."/>
    <n v="1"/>
    <x v="0"/>
    <n v="220910336"/>
    <n v="0.15961135769342094"/>
  </r>
  <r>
    <n v="1384051481"/>
    <x v="4"/>
    <x v="6"/>
    <s v="Elektrická zařízení, přístroje a spotřebiče, j.n."/>
    <n v="2"/>
    <x v="1"/>
    <n v="2391427"/>
    <n v="1.7278454109757207E-3"/>
  </r>
  <r>
    <n v="1384051481"/>
    <x v="4"/>
    <x v="6"/>
    <s v="Elektrická zařízení, přístroje a spotřebiče, j.n."/>
    <n v="3"/>
    <x v="2"/>
    <n v="16490355"/>
    <n v="1.1914553198617617E-2"/>
  </r>
  <r>
    <n v="1384051481"/>
    <x v="4"/>
    <x v="6"/>
    <s v="Elektrická zařízení, přístroje a spotřebiče, j.n."/>
    <n v="4"/>
    <x v="3"/>
    <n v="78680727"/>
    <n v="5.6848121677635775E-2"/>
  </r>
  <r>
    <n v="1384051481"/>
    <x v="4"/>
    <x v="7"/>
    <s v="Silniční vozidla"/>
    <n v="1"/>
    <x v="0"/>
    <n v="241004834"/>
    <n v="0.17412996359490185"/>
  </r>
  <r>
    <n v="1384051481"/>
    <x v="4"/>
    <x v="7"/>
    <s v="Silniční vozidla"/>
    <n v="2"/>
    <x v="1"/>
    <n v="1235474"/>
    <n v="8.9265032187050566E-4"/>
  </r>
  <r>
    <n v="1384051481"/>
    <x v="4"/>
    <x v="7"/>
    <s v="Silniční vozidla"/>
    <n v="3"/>
    <x v="2"/>
    <n v="5731281"/>
    <n v="4.1409449566565653E-3"/>
  </r>
  <r>
    <n v="1384051481"/>
    <x v="4"/>
    <x v="7"/>
    <s v="Silniční vozidla"/>
    <n v="4"/>
    <x v="3"/>
    <n v="37414105"/>
    <n v="2.7032307333660518E-2"/>
  </r>
  <r>
    <n v="1384051481"/>
    <x v="4"/>
    <x v="8"/>
    <s v="Ostatní dopravní a přepravní prostředky"/>
    <n v="1"/>
    <x v="0"/>
    <n v="13205097"/>
    <n v="9.5409001625135353E-3"/>
  </r>
  <r>
    <n v="1384051481"/>
    <x v="4"/>
    <x v="8"/>
    <s v="Ostatní dopravní a přepravní prostředky"/>
    <n v="2"/>
    <x v="1"/>
    <n v="56864"/>
    <n v="4.1085176946535851E-5"/>
  </r>
  <r>
    <n v="1384051481"/>
    <x v="4"/>
    <x v="8"/>
    <s v="Ostatní dopravní a přepravní prostředky"/>
    <n v="3"/>
    <x v="2"/>
    <n v="6483547"/>
    <n v="4.6844695367223846E-3"/>
  </r>
  <r>
    <n v="1384051481"/>
    <x v="4"/>
    <x v="8"/>
    <s v="Ostatní dopravní a přepravní prostředky"/>
    <n v="4"/>
    <x v="3"/>
    <n v="344915"/>
    <n v="2.4920677065479765E-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Kontingenční tabulka 2" cacheId="5" dataOnRows="1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 chartFormat="3">
  <location ref="A3:G16" firstHeaderRow="1" firstDataRow="2" firstDataCol="1"/>
  <pivotFields count="8">
    <pivotField axis="axisCol" showAll="0">
      <items count="6">
        <item x="0"/>
        <item x="1"/>
        <item x="2"/>
        <item x="3"/>
        <item x="4"/>
        <item t="default"/>
      </items>
    </pivotField>
    <pivotField axis="axisRow" showAll="0">
      <items count="5">
        <item x="0"/>
        <item x="1"/>
        <item x="2"/>
        <item x="3"/>
        <item t="default"/>
      </items>
    </pivotField>
    <pivotField numFmtId="164" showAll="0"/>
    <pivotField numFmtId="164" showAll="0"/>
    <pivotField numFmtId="164" showAll="0"/>
    <pivotField numFmtId="164" showAll="0"/>
    <pivotField dataField="1" numFmtId="9" showAll="0"/>
    <pivotField dataField="1" numFmtId="9" showAll="0"/>
  </pivotFields>
  <rowFields count="2">
    <field x="-2"/>
    <field x="1"/>
  </rowFields>
  <rowItems count="12">
    <i>
      <x/>
    </i>
    <i r="1">
      <x/>
    </i>
    <i r="1">
      <x v="1"/>
    </i>
    <i r="1">
      <x v="2"/>
    </i>
    <i r="1">
      <x v="3"/>
    </i>
    <i i="1">
      <x v="1"/>
    </i>
    <i r="1" i="1">
      <x/>
    </i>
    <i r="1" i="1">
      <x v="1"/>
    </i>
    <i r="1" i="1">
      <x v="2"/>
    </i>
    <i r="1" i="1">
      <x v="3"/>
    </i>
    <i t="grand">
      <x/>
    </i>
    <i t="grand" i="1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2">
    <dataField name="Součet z Teritoriílní otevřenost vývozu" fld="6" baseField="0" baseItem="0"/>
    <dataField name="Součet z Teritoriílní otevřenost dovozu" fld="7" baseField="0" baseItem="0"/>
  </dataFields>
  <formats count="10">
    <format dxfId="22">
      <pivotArea collapsedLevelsAreSubtotals="1" fieldPosition="0">
        <references count="1">
          <reference field="1" count="1">
            <x v="0"/>
          </reference>
        </references>
      </pivotArea>
    </format>
    <format dxfId="21">
      <pivotArea collapsedLevelsAreSubtotals="1" fieldPosition="0">
        <references count="2">
          <reference field="0" count="0"/>
          <reference field="1" count="1" selected="0">
            <x v="0"/>
          </reference>
        </references>
      </pivotArea>
    </format>
    <format dxfId="20">
      <pivotArea collapsedLevelsAreSubtotals="1" fieldPosition="0">
        <references count="1">
          <reference field="1" count="1">
            <x v="1"/>
          </reference>
        </references>
      </pivotArea>
    </format>
    <format dxfId="19">
      <pivotArea collapsedLevelsAreSubtotals="1" fieldPosition="0">
        <references count="2">
          <reference field="0" count="0"/>
          <reference field="1" count="1" selected="0">
            <x v="1"/>
          </reference>
        </references>
      </pivotArea>
    </format>
    <format dxfId="18">
      <pivotArea collapsedLevelsAreSubtotals="1" fieldPosition="0">
        <references count="1">
          <reference field="1" count="1">
            <x v="2"/>
          </reference>
        </references>
      </pivotArea>
    </format>
    <format dxfId="17">
      <pivotArea collapsedLevelsAreSubtotals="1" fieldPosition="0">
        <references count="2">
          <reference field="0" count="0"/>
          <reference field="1" count="1" selected="0">
            <x v="2"/>
          </reference>
        </references>
      </pivotArea>
    </format>
    <format dxfId="16">
      <pivotArea collapsedLevelsAreSubtotals="1" fieldPosition="0">
        <references count="1">
          <reference field="1" count="1">
            <x v="3"/>
          </reference>
        </references>
      </pivotArea>
    </format>
    <format dxfId="15">
      <pivotArea collapsedLevelsAreSubtotals="1" fieldPosition="0">
        <references count="2">
          <reference field="0" count="0"/>
          <reference field="1" count="1" selected="0">
            <x v="3"/>
          </reference>
        </references>
      </pivotArea>
    </format>
    <format dxfId="14">
      <pivotArea dataOnly="0" labelOnly="1" fieldPosition="0">
        <references count="1">
          <reference field="1" count="0"/>
        </references>
      </pivotArea>
    </format>
    <format dxfId="13">
      <pivotArea dataOnly="0" labelOnly="1" fieldPosition="0">
        <references count="2">
          <reference field="0" count="0"/>
          <reference field="1" count="1" selected="0">
            <x v="0"/>
          </reference>
        </references>
      </pivotArea>
    </format>
  </formats>
  <chartFormats count="1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1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1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1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Kontingenční tabulka 1" cacheId="4" dataOnRows="1" dataPosition="1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 chartFormat="1">
  <location ref="A3:G24" firstHeaderRow="1" firstDataRow="2" firstDataCol="1"/>
  <pivotFields count="10">
    <pivotField axis="axisCol" showAll="0">
      <items count="6">
        <item x="0"/>
        <item x="1"/>
        <item x="2"/>
        <item x="3"/>
        <item x="4"/>
        <item t="default"/>
      </items>
    </pivotField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>
      <items count="9">
        <item x="4"/>
        <item x="3"/>
        <item x="1"/>
        <item x="0"/>
        <item x="7"/>
        <item x="6"/>
        <item x="2"/>
        <item x="5"/>
        <item t="default"/>
      </items>
    </pivotField>
    <pivotField numFmtId="3" showAll="0"/>
    <pivotField numFmtId="164" showAll="0"/>
    <pivotField numFmtId="164" showAll="0"/>
    <pivotField numFmtId="164" showAll="0"/>
    <pivotField numFmtId="164" showAll="0"/>
    <pivotField dataField="1" numFmtId="9" showAll="0"/>
    <pivotField dataField="1" numFmtId="9" showAll="0"/>
  </pivotFields>
  <rowFields count="2">
    <field x="-2"/>
    <field x="1"/>
  </rowFields>
  <rowItems count="20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i="1">
      <x v="1"/>
    </i>
    <i r="1" i="1">
      <x/>
    </i>
    <i r="1" i="1">
      <x v="1"/>
    </i>
    <i r="1" i="1">
      <x v="2"/>
    </i>
    <i r="1" i="1">
      <x v="3"/>
    </i>
    <i r="1" i="1">
      <x v="4"/>
    </i>
    <i r="1" i="1">
      <x v="5"/>
    </i>
    <i r="1" i="1">
      <x v="6"/>
    </i>
    <i r="1" i="1">
      <x v="7"/>
    </i>
    <i t="grand">
      <x/>
    </i>
    <i t="grand" i="1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2">
    <dataField name="Součet z Vývoz %" fld="8" baseField="0" baseItem="0"/>
    <dataField name="Součet z Dovoz %" fld="9" baseField="0" baseItem="0"/>
  </dataFields>
  <formats count="5">
    <format dxfId="12">
      <pivotArea outline="0" collapsedLevelsAreSubtotals="1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" dataOnly="0" labelOnly="1" grandRow="1" outline="0" axis="axisRow" fieldPosition="1">
        <references count="1">
          <reference field="4294967294" count="1" selected="0">
            <x v="0"/>
          </reference>
        </references>
      </pivotArea>
    </format>
    <format dxfId="9">
      <pivotArea field="1" dataOnly="0" labelOnly="1" grandRow="1" outline="0" axis="axisRow" fieldPosition="1">
        <references count="1">
          <reference field="4294967294" count="1" selected="0">
            <x v="1"/>
          </reference>
        </references>
      </pivotArea>
    </format>
    <format dxfId="8">
      <pivotArea dataOnly="0" labelOnly="1" fieldPosition="0">
        <references count="2">
          <reference field="4294967294" count="1" selected="0">
            <x v="0"/>
          </reference>
          <reference field="1" count="0"/>
        </references>
      </pivotArea>
    </format>
  </formats>
  <chartFormats count="5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Kontingenční tabulka 2" cacheId="6" dataOnRows="1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 chartFormat="1">
  <location ref="A3:G26" firstHeaderRow="1" firstDataRow="2" firstDataCol="1"/>
  <pivotFields count="8">
    <pivotField numFmtId="3" showAll="0"/>
    <pivotField numFmtId="164" showAll="0"/>
    <pivotField axis="axisCol" showAll="0">
      <items count="6">
        <item x="0"/>
        <item x="1"/>
        <item x="2"/>
        <item x="3"/>
        <item x="4"/>
        <item t="default"/>
      </items>
    </pivotField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numFmtId="164" showAll="0"/>
    <pivotField numFmtId="164" showAll="0"/>
    <pivotField dataField="1" numFmtId="9" showAll="0"/>
    <pivotField dataField="1" numFmtId="9" showAll="0"/>
  </pivotFields>
  <rowFields count="2">
    <field x="-2"/>
    <field x="3"/>
  </rowFields>
  <rowItems count="22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i="1">
      <x v="1"/>
    </i>
    <i r="1" i="1">
      <x/>
    </i>
    <i r="1" i="1">
      <x v="1"/>
    </i>
    <i r="1" i="1">
      <x v="2"/>
    </i>
    <i r="1" i="1">
      <x v="3"/>
    </i>
    <i r="1" i="1">
      <x v="4"/>
    </i>
    <i r="1" i="1">
      <x v="5"/>
    </i>
    <i r="1" i="1">
      <x v="6"/>
    </i>
    <i r="1" i="1">
      <x v="7"/>
    </i>
    <i r="1" i="1">
      <x v="8"/>
    </i>
    <i t="grand">
      <x/>
    </i>
    <i t="grand" i="1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2">
    <dataField name="Součet z Váha vývozu" fld="6" baseField="0" baseItem="0"/>
    <dataField name="Součet z Váha dovozu" fld="7" baseField="0" baseItem="0"/>
  </dataFields>
  <chartFormats count="10">
    <chartFormat chart="0" format="0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1"/>
          </reference>
          <reference field="2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Kontingenční tabulka 1" cacheId="8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 chartFormat="9">
  <location ref="A3:K29" firstHeaderRow="1" firstDataRow="2" firstDataCol="1"/>
  <pivotFields count="8">
    <pivotField numFmtId="3"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Col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>
      <items count="10">
        <item x="6"/>
        <item x="4"/>
        <item x="2"/>
        <item x="8"/>
        <item x="7"/>
        <item x="0"/>
        <item x="3"/>
        <item x="1"/>
        <item x="5"/>
        <item t="default"/>
      </items>
    </pivotField>
    <pivotField showAll="0"/>
    <pivotField axis="axisRow" showAll="0">
      <items count="5">
        <item x="1"/>
        <item x="2"/>
        <item x="3"/>
        <item x="0"/>
        <item t="default"/>
      </items>
    </pivotField>
    <pivotField numFmtId="164" showAll="0"/>
    <pivotField dataField="1" showAll="0"/>
  </pivotFields>
  <rowFields count="2">
    <field x="5"/>
    <field x="1"/>
  </rowFields>
  <rowItems count="2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2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oučet z %" fld="7" baseField="0" baseItem="0" numFmtId="9"/>
  </dataFields>
  <formats count="4">
    <format dxfId="4">
      <pivotArea outline="0" collapsedLevelsAreSubtotals="1" fieldPosition="0"/>
    </format>
    <format dxfId="5">
      <pivotArea dataOnly="0" labelOnly="1" fieldPosition="0">
        <references count="1">
          <reference field="5" count="0"/>
        </references>
      </pivotArea>
    </format>
    <format dxfId="6">
      <pivotArea dataOnly="0" labelOnly="1" grandRow="1" outline="0" fieldPosition="0"/>
    </format>
    <format dxfId="7">
      <pivotArea dataOnly="0" labelOnly="1" fieldPosition="0">
        <references count="2">
          <reference field="1" count="0"/>
          <reference field="5" count="1" selected="0">
            <x v="0"/>
          </reference>
        </references>
      </pivotArea>
    </format>
  </formats>
  <chartFormats count="27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  <chartFormat chart="1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1" format="1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1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1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  <chartFormat chart="2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2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2" format="2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2" format="2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2" format="2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2" format="2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2" format="2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2" format="2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2" format="2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Kontingenční tabulka 2" cacheId="7" applyNumberFormats="0" applyBorderFormats="0" applyFontFormats="0" applyPatternFormats="0" applyAlignmentFormats="0" applyWidthHeightFormats="1" dataCaption="Hodnoty" updatedVersion="5" minRefreshableVersion="3" useAutoFormatting="1" itemPrintTitles="1" createdVersion="5" indent="0" outline="1" outlineData="1" multipleFieldFilters="0" chartFormat="9">
  <location ref="A3:K29" firstHeaderRow="1" firstDataRow="2" firstDataCol="1"/>
  <pivotFields count="8">
    <pivotField numFmtId="164" showAll="0"/>
    <pivotField axis="axisRow" showAll="0">
      <items count="6">
        <item x="0"/>
        <item x="1"/>
        <item x="2"/>
        <item x="3"/>
        <item x="4"/>
        <item t="default"/>
      </items>
    </pivotField>
    <pivotField axis="axisCol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axis="axisRow" showAll="0">
      <items count="5">
        <item x="1"/>
        <item x="2"/>
        <item x="3"/>
        <item x="0"/>
        <item t="default"/>
      </items>
    </pivotField>
    <pivotField numFmtId="164" showAll="0"/>
    <pivotField dataField="1" showAll="0"/>
  </pivotFields>
  <rowFields count="2">
    <field x="5"/>
    <field x="1"/>
  </rowFields>
  <rowItems count="25">
    <i>
      <x/>
    </i>
    <i r="1">
      <x/>
    </i>
    <i r="1">
      <x v="1"/>
    </i>
    <i r="1">
      <x v="2"/>
    </i>
    <i r="1">
      <x v="3"/>
    </i>
    <i r="1">
      <x v="4"/>
    </i>
    <i>
      <x v="1"/>
    </i>
    <i r="1">
      <x/>
    </i>
    <i r="1">
      <x v="1"/>
    </i>
    <i r="1">
      <x v="2"/>
    </i>
    <i r="1">
      <x v="3"/>
    </i>
    <i r="1">
      <x v="4"/>
    </i>
    <i>
      <x v="2"/>
    </i>
    <i r="1">
      <x/>
    </i>
    <i r="1">
      <x v="1"/>
    </i>
    <i r="1">
      <x v="2"/>
    </i>
    <i r="1">
      <x v="3"/>
    </i>
    <i r="1">
      <x v="4"/>
    </i>
    <i>
      <x v="3"/>
    </i>
    <i r="1">
      <x/>
    </i>
    <i r="1">
      <x v="1"/>
    </i>
    <i r="1">
      <x v="2"/>
    </i>
    <i r="1">
      <x v="3"/>
    </i>
    <i r="1">
      <x v="4"/>
    </i>
    <i t="grand">
      <x/>
    </i>
  </rowItems>
  <colFields count="1">
    <field x="2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Součet z %" fld="7" baseField="0" baseItem="0" numFmtId="9"/>
  </dataFields>
  <formats count="4">
    <format dxfId="0">
      <pivotArea outline="0" collapsedLevelsAreSubtotals="1" fieldPosition="0"/>
    </format>
    <format dxfId="1">
      <pivotArea dataOnly="0" labelOnly="1" fieldPosition="0">
        <references count="1">
          <reference field="5" count="0"/>
        </references>
      </pivotArea>
    </format>
    <format dxfId="2">
      <pivotArea dataOnly="0" labelOnly="1" grandRow="1" outline="0" fieldPosition="0"/>
    </format>
    <format dxfId="3">
      <pivotArea dataOnly="0" labelOnly="1" fieldPosition="0">
        <references count="2">
          <reference field="1" count="0"/>
          <reference field="5" count="1" selected="0">
            <x v="0"/>
          </reference>
        </references>
      </pivotArea>
    </format>
  </formats>
  <chartFormats count="2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3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5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5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5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5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5" format="1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5" format="1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5" format="1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5" format="1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  <chartFormat chart="6" format="1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6" format="1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6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6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6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6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6" format="2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6" format="2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6" format="2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A43"/>
  <sheetViews>
    <sheetView topLeftCell="A58" zoomScale="70" zoomScaleNormal="70" workbookViewId="0">
      <selection activeCell="J8" sqref="J8"/>
    </sheetView>
  </sheetViews>
  <sheetFormatPr defaultRowHeight="15" x14ac:dyDescent="0.25"/>
  <cols>
    <col min="1" max="1" width="3.5703125" customWidth="1"/>
    <col min="2" max="2" width="9.85546875" customWidth="1"/>
    <col min="3" max="27" width="8.7109375" customWidth="1"/>
  </cols>
  <sheetData>
    <row r="1" spans="2:27" ht="15.75" thickBot="1" x14ac:dyDescent="0.3">
      <c r="B1" s="67" t="s">
        <v>109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</row>
    <row r="2" spans="2:27" x14ac:dyDescent="0.25">
      <c r="B2" s="19"/>
      <c r="C2" s="64" t="s">
        <v>0</v>
      </c>
      <c r="D2" s="65"/>
      <c r="E2" s="65"/>
      <c r="F2" s="65"/>
      <c r="G2" s="66"/>
      <c r="H2" s="64" t="s">
        <v>1</v>
      </c>
      <c r="I2" s="65"/>
      <c r="J2" s="65"/>
      <c r="K2" s="65"/>
      <c r="L2" s="66"/>
      <c r="M2" s="64" t="s">
        <v>2</v>
      </c>
      <c r="N2" s="65"/>
      <c r="O2" s="65"/>
      <c r="P2" s="65"/>
      <c r="Q2" s="66"/>
      <c r="R2" s="64" t="s">
        <v>3</v>
      </c>
      <c r="S2" s="65"/>
      <c r="T2" s="65"/>
      <c r="U2" s="65"/>
      <c r="V2" s="66"/>
      <c r="W2" s="64" t="s">
        <v>13</v>
      </c>
      <c r="X2" s="65"/>
      <c r="Y2" s="65"/>
      <c r="Z2" s="65"/>
      <c r="AA2" s="66"/>
    </row>
    <row r="3" spans="2:27" ht="15.75" thickBot="1" x14ac:dyDescent="0.3">
      <c r="B3" s="24" t="s">
        <v>4</v>
      </c>
      <c r="C3" s="24">
        <v>2010</v>
      </c>
      <c r="D3" s="25">
        <v>2011</v>
      </c>
      <c r="E3" s="25">
        <v>2012</v>
      </c>
      <c r="F3" s="25">
        <v>2013</v>
      </c>
      <c r="G3" s="26">
        <v>2014</v>
      </c>
      <c r="H3" s="24">
        <v>2010</v>
      </c>
      <c r="I3" s="25">
        <v>2011</v>
      </c>
      <c r="J3" s="25">
        <v>2012</v>
      </c>
      <c r="K3" s="25">
        <v>2013</v>
      </c>
      <c r="L3" s="26">
        <v>2014</v>
      </c>
      <c r="M3" s="24">
        <v>2010</v>
      </c>
      <c r="N3" s="25">
        <v>2011</v>
      </c>
      <c r="O3" s="25">
        <v>2012</v>
      </c>
      <c r="P3" s="25">
        <v>2013</v>
      </c>
      <c r="Q3" s="26">
        <v>2014</v>
      </c>
      <c r="R3" s="24">
        <v>2010</v>
      </c>
      <c r="S3" s="25">
        <v>2011</v>
      </c>
      <c r="T3" s="25">
        <v>2012</v>
      </c>
      <c r="U3" s="25">
        <v>2013</v>
      </c>
      <c r="V3" s="26">
        <v>2014</v>
      </c>
      <c r="W3" s="24">
        <v>2010</v>
      </c>
      <c r="X3" s="25">
        <v>2011</v>
      </c>
      <c r="Y3" s="25">
        <v>2012</v>
      </c>
      <c r="Z3" s="25">
        <v>2013</v>
      </c>
      <c r="AA3" s="26">
        <v>2014</v>
      </c>
    </row>
    <row r="4" spans="2:27" x14ac:dyDescent="0.25">
      <c r="B4" s="45" t="s">
        <v>16</v>
      </c>
      <c r="C4" s="60">
        <v>1799186</v>
      </c>
      <c r="D4" s="46">
        <v>2319579</v>
      </c>
      <c r="E4" s="46">
        <v>2163763</v>
      </c>
      <c r="F4" s="46">
        <v>2423952</v>
      </c>
      <c r="G4" s="23">
        <v>2508401</v>
      </c>
      <c r="H4" s="60">
        <v>70584889</v>
      </c>
      <c r="I4" s="46">
        <v>89155635</v>
      </c>
      <c r="J4" s="46">
        <v>85096479</v>
      </c>
      <c r="K4" s="46">
        <v>87421590</v>
      </c>
      <c r="L4" s="23">
        <v>95829611</v>
      </c>
      <c r="M4" s="60">
        <v>73303221</v>
      </c>
      <c r="N4" s="46">
        <v>87658704</v>
      </c>
      <c r="O4" s="46">
        <v>80999554</v>
      </c>
      <c r="P4" s="46">
        <v>81564862</v>
      </c>
      <c r="Q4" s="23">
        <v>83024989</v>
      </c>
      <c r="R4" s="60">
        <v>5876173292</v>
      </c>
      <c r="S4" s="46">
        <v>6702679748</v>
      </c>
      <c r="T4" s="46">
        <v>6406875821</v>
      </c>
      <c r="U4" s="46">
        <v>6943106442</v>
      </c>
      <c r="V4" s="23">
        <v>5612166851</v>
      </c>
      <c r="W4" s="60">
        <f t="shared" ref="W4:W39" si="0">(C4/H4)/(M4/R4)</f>
        <v>2.0433175426677219</v>
      </c>
      <c r="X4" s="46">
        <f t="shared" ref="X4:X39" si="1">(D4/I4)/(N4/S4)</f>
        <v>1.9893618931820198</v>
      </c>
      <c r="Y4" s="46">
        <f t="shared" ref="Y4:Y39" si="2">(E4/J4)/(O4/T4)</f>
        <v>2.0112301844181921</v>
      </c>
      <c r="Z4" s="46">
        <f t="shared" ref="Z4:Z39" si="3">(F4/K4)/(P4/U4)</f>
        <v>2.3602392704713901</v>
      </c>
      <c r="AA4" s="23">
        <f t="shared" ref="AA4:AA39" si="4">(G4/L4)/(Q4/V4)</f>
        <v>1.7693713365252832</v>
      </c>
    </row>
    <row r="5" spans="2:27" x14ac:dyDescent="0.25">
      <c r="B5" s="45" t="s">
        <v>7</v>
      </c>
      <c r="C5" s="60">
        <v>265413</v>
      </c>
      <c r="D5" s="46">
        <v>295553</v>
      </c>
      <c r="E5" s="46">
        <v>231703</v>
      </c>
      <c r="F5" s="46">
        <v>233676</v>
      </c>
      <c r="G5" s="23">
        <v>224489</v>
      </c>
      <c r="H5" s="60">
        <v>70584889</v>
      </c>
      <c r="I5" s="46">
        <v>89155635</v>
      </c>
      <c r="J5" s="46">
        <v>85096479</v>
      </c>
      <c r="K5" s="46">
        <v>87421590</v>
      </c>
      <c r="L5" s="23">
        <v>95829611</v>
      </c>
      <c r="M5" s="60">
        <v>92246541</v>
      </c>
      <c r="N5" s="46">
        <v>112567556</v>
      </c>
      <c r="O5" s="46">
        <v>107008135</v>
      </c>
      <c r="P5" s="46">
        <v>114776885</v>
      </c>
      <c r="Q5" s="23">
        <v>72250736</v>
      </c>
      <c r="R5" s="60">
        <v>5876173292</v>
      </c>
      <c r="S5" s="46">
        <v>6702679748</v>
      </c>
      <c r="T5" s="46">
        <v>6406875821</v>
      </c>
      <c r="U5" s="46">
        <v>6943106442</v>
      </c>
      <c r="V5" s="23">
        <v>5612166851</v>
      </c>
      <c r="W5" s="60">
        <f t="shared" si="0"/>
        <v>0.23952726714680822</v>
      </c>
      <c r="X5" s="46">
        <f t="shared" si="1"/>
        <v>0.19738848184987778</v>
      </c>
      <c r="Y5" s="46">
        <f t="shared" si="2"/>
        <v>0.16302326151951174</v>
      </c>
      <c r="Z5" s="46">
        <f t="shared" si="3"/>
        <v>0.16169433261650584</v>
      </c>
      <c r="AA5" s="23">
        <f t="shared" si="4"/>
        <v>0.18196323064329806</v>
      </c>
    </row>
    <row r="6" spans="2:27" x14ac:dyDescent="0.25">
      <c r="B6" s="45" t="s">
        <v>17</v>
      </c>
      <c r="C6" s="60">
        <v>230564</v>
      </c>
      <c r="D6" s="46">
        <v>250465</v>
      </c>
      <c r="E6" s="46">
        <v>320411</v>
      </c>
      <c r="F6" s="46">
        <v>338740</v>
      </c>
      <c r="G6" s="23">
        <v>509832</v>
      </c>
      <c r="H6" s="60">
        <v>70584889</v>
      </c>
      <c r="I6" s="46">
        <v>89155635</v>
      </c>
      <c r="J6" s="46">
        <v>85096479</v>
      </c>
      <c r="K6" s="46">
        <v>87421590</v>
      </c>
      <c r="L6" s="23">
        <v>95829611</v>
      </c>
      <c r="M6" s="60">
        <v>5532503</v>
      </c>
      <c r="N6" s="46">
        <v>6649935</v>
      </c>
      <c r="O6" s="46">
        <v>7140649</v>
      </c>
      <c r="P6" s="46">
        <v>7823916</v>
      </c>
      <c r="Q6" s="23">
        <v>8390519</v>
      </c>
      <c r="R6" s="60">
        <v>5876173292</v>
      </c>
      <c r="S6" s="46">
        <v>6702679748</v>
      </c>
      <c r="T6" s="46">
        <v>6406875821</v>
      </c>
      <c r="U6" s="46">
        <v>6943106442</v>
      </c>
      <c r="V6" s="23">
        <v>5612166851</v>
      </c>
      <c r="W6" s="60">
        <f t="shared" si="0"/>
        <v>3.4693866158791455</v>
      </c>
      <c r="X6" s="46">
        <f t="shared" si="1"/>
        <v>2.8315831393895881</v>
      </c>
      <c r="Y6" s="46">
        <f t="shared" si="2"/>
        <v>3.3783484943258921</v>
      </c>
      <c r="Z6" s="46">
        <f t="shared" si="3"/>
        <v>3.438566488749939</v>
      </c>
      <c r="AA6" s="23">
        <f t="shared" si="4"/>
        <v>3.5585175713490678</v>
      </c>
    </row>
    <row r="7" spans="2:27" x14ac:dyDescent="0.25">
      <c r="B7" s="45" t="s">
        <v>6</v>
      </c>
      <c r="C7" s="60">
        <v>752124</v>
      </c>
      <c r="D7" s="46">
        <v>1077527</v>
      </c>
      <c r="E7" s="46">
        <v>1056457</v>
      </c>
      <c r="F7" s="46">
        <v>1200538</v>
      </c>
      <c r="G7" s="23">
        <v>1286288</v>
      </c>
      <c r="H7" s="60">
        <v>70584889</v>
      </c>
      <c r="I7" s="46">
        <v>89155635</v>
      </c>
      <c r="J7" s="46">
        <v>85096479</v>
      </c>
      <c r="K7" s="46">
        <v>87421590</v>
      </c>
      <c r="L7" s="23">
        <v>95829611</v>
      </c>
      <c r="M7" s="60">
        <v>578424996</v>
      </c>
      <c r="N7" s="46">
        <v>660102832</v>
      </c>
      <c r="O7" s="46">
        <v>650236247</v>
      </c>
      <c r="P7" s="46">
        <v>686158599</v>
      </c>
      <c r="Q7" s="23">
        <v>492409955</v>
      </c>
      <c r="R7" s="60">
        <v>5876173292</v>
      </c>
      <c r="S7" s="46">
        <v>6702679748</v>
      </c>
      <c r="T7" s="46">
        <v>6406875821</v>
      </c>
      <c r="U7" s="46">
        <v>6943106442</v>
      </c>
      <c r="V7" s="23">
        <v>5612166851</v>
      </c>
      <c r="W7" s="60">
        <f t="shared" si="0"/>
        <v>0.10824933913568617</v>
      </c>
      <c r="X7" s="46">
        <f t="shared" si="1"/>
        <v>0.12272025164015585</v>
      </c>
      <c r="Y7" s="46">
        <f t="shared" si="2"/>
        <v>0.1223250397139693</v>
      </c>
      <c r="Z7" s="46">
        <f t="shared" si="3"/>
        <v>0.13895894973985834</v>
      </c>
      <c r="AA7" s="23">
        <f t="shared" si="4"/>
        <v>0.15298267219713862</v>
      </c>
    </row>
    <row r="8" spans="2:27" x14ac:dyDescent="0.25">
      <c r="B8" s="45" t="s">
        <v>18</v>
      </c>
      <c r="C8" s="60">
        <v>629818</v>
      </c>
      <c r="D8" s="46">
        <v>738314</v>
      </c>
      <c r="E8" s="46">
        <v>693802</v>
      </c>
      <c r="F8" s="46">
        <v>721959</v>
      </c>
      <c r="G8" s="23">
        <v>856804</v>
      </c>
      <c r="H8" s="60">
        <v>70584889</v>
      </c>
      <c r="I8" s="46">
        <v>89155635</v>
      </c>
      <c r="J8" s="46">
        <v>85096479</v>
      </c>
      <c r="K8" s="46">
        <v>87421590</v>
      </c>
      <c r="L8" s="23">
        <v>95829611</v>
      </c>
      <c r="M8" s="60">
        <v>24547650</v>
      </c>
      <c r="N8" s="46">
        <v>28253736</v>
      </c>
      <c r="O8" s="46">
        <v>26763732</v>
      </c>
      <c r="P8" s="46">
        <v>28435657</v>
      </c>
      <c r="Q8" s="23">
        <v>28594913</v>
      </c>
      <c r="R8" s="60">
        <v>5876173292</v>
      </c>
      <c r="S8" s="46">
        <v>6702679748</v>
      </c>
      <c r="T8" s="46">
        <v>6406875821</v>
      </c>
      <c r="U8" s="46">
        <v>6943106442</v>
      </c>
      <c r="V8" s="23">
        <v>5612166851</v>
      </c>
      <c r="W8" s="60">
        <f t="shared" si="0"/>
        <v>2.1359348650027905</v>
      </c>
      <c r="X8" s="46">
        <f t="shared" si="1"/>
        <v>1.9645581699963759</v>
      </c>
      <c r="Y8" s="46">
        <f t="shared" si="2"/>
        <v>1.9517473155603817</v>
      </c>
      <c r="Z8" s="46">
        <f t="shared" si="3"/>
        <v>2.0164357565205941</v>
      </c>
      <c r="AA8" s="23">
        <f t="shared" si="4"/>
        <v>1.7547835511231549</v>
      </c>
    </row>
    <row r="9" spans="2:27" x14ac:dyDescent="0.25">
      <c r="B9" s="45" t="s">
        <v>19</v>
      </c>
      <c r="C9" s="60">
        <v>497372</v>
      </c>
      <c r="D9" s="46">
        <v>608030</v>
      </c>
      <c r="E9" s="46">
        <v>475956</v>
      </c>
      <c r="F9" s="46">
        <v>494355</v>
      </c>
      <c r="G9" s="23">
        <v>618294</v>
      </c>
      <c r="H9" s="60">
        <v>70584889</v>
      </c>
      <c r="I9" s="46">
        <v>89155635</v>
      </c>
      <c r="J9" s="46">
        <v>85096479</v>
      </c>
      <c r="K9" s="46">
        <v>87421590</v>
      </c>
      <c r="L9" s="23">
        <v>95829611</v>
      </c>
      <c r="M9" s="60">
        <v>24111992</v>
      </c>
      <c r="N9" s="46">
        <v>28716487</v>
      </c>
      <c r="O9" s="46">
        <v>26008435</v>
      </c>
      <c r="P9" s="46">
        <v>24338310</v>
      </c>
      <c r="Q9" s="23">
        <v>23584117</v>
      </c>
      <c r="R9" s="60">
        <v>5876173292</v>
      </c>
      <c r="S9" s="46">
        <v>6702679748</v>
      </c>
      <c r="T9" s="46">
        <v>6406875821</v>
      </c>
      <c r="U9" s="46">
        <v>6943106442</v>
      </c>
      <c r="V9" s="23">
        <v>5612166851</v>
      </c>
      <c r="W9" s="60">
        <f t="shared" si="0"/>
        <v>1.7172404134038379</v>
      </c>
      <c r="X9" s="46">
        <f t="shared" si="1"/>
        <v>1.5918178475861862</v>
      </c>
      <c r="Y9" s="46">
        <f t="shared" si="2"/>
        <v>1.3778035563149309</v>
      </c>
      <c r="Z9" s="46">
        <f t="shared" si="3"/>
        <v>1.6131829931104125</v>
      </c>
      <c r="AA9" s="23">
        <f t="shared" si="4"/>
        <v>1.5353459946793977</v>
      </c>
    </row>
    <row r="10" spans="2:27" x14ac:dyDescent="0.25">
      <c r="B10" s="45" t="s">
        <v>20</v>
      </c>
      <c r="C10" s="60">
        <v>5059937</v>
      </c>
      <c r="D10" s="46">
        <v>6340795</v>
      </c>
      <c r="E10" s="46">
        <v>5452163</v>
      </c>
      <c r="F10" s="46">
        <v>5438033</v>
      </c>
      <c r="G10" s="23">
        <v>5965148</v>
      </c>
      <c r="H10" s="60">
        <v>70584889</v>
      </c>
      <c r="I10" s="46">
        <v>89155635</v>
      </c>
      <c r="J10" s="46">
        <v>85096479</v>
      </c>
      <c r="K10" s="46">
        <v>87421590</v>
      </c>
      <c r="L10" s="23">
        <v>95829611</v>
      </c>
      <c r="M10" s="60">
        <v>205571023</v>
      </c>
      <c r="N10" s="46">
        <v>240597038</v>
      </c>
      <c r="O10" s="46">
        <v>213231564</v>
      </c>
      <c r="P10" s="46">
        <v>213870033</v>
      </c>
      <c r="Q10" s="23">
        <v>208902880</v>
      </c>
      <c r="R10" s="60">
        <v>5876173292</v>
      </c>
      <c r="S10" s="46">
        <v>6702679748</v>
      </c>
      <c r="T10" s="46">
        <v>6406875821</v>
      </c>
      <c r="U10" s="46">
        <v>6943106442</v>
      </c>
      <c r="V10" s="23">
        <v>5612166851</v>
      </c>
      <c r="W10" s="60">
        <f t="shared" si="0"/>
        <v>2.0491137677912268</v>
      </c>
      <c r="X10" s="46">
        <f t="shared" si="1"/>
        <v>1.9813130861965831</v>
      </c>
      <c r="Y10" s="46">
        <f t="shared" si="2"/>
        <v>1.9250945056324718</v>
      </c>
      <c r="Z10" s="46">
        <f t="shared" si="3"/>
        <v>2.0194217269615553</v>
      </c>
      <c r="AA10" s="23">
        <f t="shared" si="4"/>
        <v>1.6722747987714666</v>
      </c>
    </row>
    <row r="11" spans="2:27" x14ac:dyDescent="0.25">
      <c r="B11" s="45" t="s">
        <v>21</v>
      </c>
      <c r="C11" s="60">
        <v>236730</v>
      </c>
      <c r="D11" s="46">
        <v>314431</v>
      </c>
      <c r="E11" s="46">
        <v>291783</v>
      </c>
      <c r="F11" s="46">
        <v>279183</v>
      </c>
      <c r="G11" s="23">
        <v>251174</v>
      </c>
      <c r="H11" s="60">
        <v>70584889</v>
      </c>
      <c r="I11" s="46">
        <v>89155635</v>
      </c>
      <c r="J11" s="46">
        <v>85096479</v>
      </c>
      <c r="K11" s="46">
        <v>87421590</v>
      </c>
      <c r="L11" s="23">
        <v>95829611</v>
      </c>
      <c r="M11" s="60">
        <v>294735127</v>
      </c>
      <c r="N11" s="46">
        <v>328989834</v>
      </c>
      <c r="O11" s="46">
        <v>362943957</v>
      </c>
      <c r="P11" s="46">
        <v>402470026</v>
      </c>
      <c r="Q11" s="23">
        <v>318654034</v>
      </c>
      <c r="R11" s="60">
        <v>5876173292</v>
      </c>
      <c r="S11" s="46">
        <v>6702679748</v>
      </c>
      <c r="T11" s="46">
        <v>6406875821</v>
      </c>
      <c r="U11" s="46">
        <v>6943106442</v>
      </c>
      <c r="V11" s="23">
        <v>5612166851</v>
      </c>
      <c r="W11" s="60">
        <f t="shared" si="0"/>
        <v>6.6865832810796E-2</v>
      </c>
      <c r="X11" s="46">
        <f t="shared" si="1"/>
        <v>7.1852610393979541E-2</v>
      </c>
      <c r="Y11" s="46">
        <f t="shared" si="2"/>
        <v>6.0527833748839091E-2</v>
      </c>
      <c r="Z11" s="46">
        <f t="shared" si="3"/>
        <v>5.5092255151033255E-2</v>
      </c>
      <c r="AA11" s="23">
        <f t="shared" si="4"/>
        <v>4.6162158738157849E-2</v>
      </c>
    </row>
    <row r="12" spans="2:27" x14ac:dyDescent="0.25">
      <c r="B12" s="45" t="s">
        <v>22</v>
      </c>
      <c r="C12" s="60">
        <v>182003</v>
      </c>
      <c r="D12" s="46">
        <v>192734</v>
      </c>
      <c r="E12" s="46">
        <v>140744</v>
      </c>
      <c r="F12" s="46">
        <v>161263</v>
      </c>
      <c r="G12" s="23">
        <v>227402</v>
      </c>
      <c r="H12" s="60">
        <v>70584889</v>
      </c>
      <c r="I12" s="46">
        <v>89155635</v>
      </c>
      <c r="J12" s="46">
        <v>85096479</v>
      </c>
      <c r="K12" s="46">
        <v>87421590</v>
      </c>
      <c r="L12" s="23">
        <v>95829611</v>
      </c>
      <c r="M12" s="60">
        <v>8674746</v>
      </c>
      <c r="N12" s="46">
        <v>4766734</v>
      </c>
      <c r="O12" s="46">
        <v>4231108</v>
      </c>
      <c r="P12" s="46">
        <v>4528872</v>
      </c>
      <c r="Q12" s="23">
        <v>4732732</v>
      </c>
      <c r="R12" s="60">
        <v>5876173292</v>
      </c>
      <c r="S12" s="46">
        <v>6702679748</v>
      </c>
      <c r="T12" s="46">
        <v>6406875821</v>
      </c>
      <c r="U12" s="46">
        <v>6943106442</v>
      </c>
      <c r="V12" s="23">
        <v>5612166851</v>
      </c>
      <c r="W12" s="60">
        <f t="shared" si="0"/>
        <v>1.7466449723838617</v>
      </c>
      <c r="X12" s="46">
        <f t="shared" si="1"/>
        <v>3.039744555161644</v>
      </c>
      <c r="Y12" s="46">
        <f t="shared" si="2"/>
        <v>2.5044392091533441</v>
      </c>
      <c r="Z12" s="46">
        <f t="shared" si="3"/>
        <v>2.8280026409144647</v>
      </c>
      <c r="AA12" s="23">
        <f t="shared" si="4"/>
        <v>2.813929526727776</v>
      </c>
    </row>
    <row r="13" spans="2:27" x14ac:dyDescent="0.25">
      <c r="B13" s="45" t="s">
        <v>8</v>
      </c>
      <c r="C13" s="60">
        <v>559735</v>
      </c>
      <c r="D13" s="46">
        <v>597949</v>
      </c>
      <c r="E13" s="46">
        <v>394874</v>
      </c>
      <c r="F13" s="46">
        <v>352655</v>
      </c>
      <c r="G13" s="23">
        <v>381545</v>
      </c>
      <c r="H13" s="60">
        <v>70584889</v>
      </c>
      <c r="I13" s="46">
        <v>89155635</v>
      </c>
      <c r="J13" s="46">
        <v>85096479</v>
      </c>
      <c r="K13" s="46">
        <v>87421590</v>
      </c>
      <c r="L13" s="23">
        <v>95829611</v>
      </c>
      <c r="M13" s="60">
        <v>91907220</v>
      </c>
      <c r="N13" s="46">
        <v>106603418</v>
      </c>
      <c r="O13" s="46">
        <v>96087940</v>
      </c>
      <c r="P13" s="46">
        <v>89690684</v>
      </c>
      <c r="Q13" s="23">
        <v>64571685</v>
      </c>
      <c r="R13" s="60">
        <v>5876173292</v>
      </c>
      <c r="S13" s="46">
        <v>6702679748</v>
      </c>
      <c r="T13" s="46">
        <v>6406875821</v>
      </c>
      <c r="U13" s="46">
        <v>6943106442</v>
      </c>
      <c r="V13" s="23">
        <v>5612166851</v>
      </c>
      <c r="W13" s="60">
        <f t="shared" si="0"/>
        <v>0.50700902848598883</v>
      </c>
      <c r="X13" s="46">
        <f t="shared" si="1"/>
        <v>0.42168940183733172</v>
      </c>
      <c r="Y13" s="46">
        <f t="shared" si="2"/>
        <v>0.3094028943019374</v>
      </c>
      <c r="Z13" s="46">
        <f t="shared" si="3"/>
        <v>0.3122754421322429</v>
      </c>
      <c r="AA13" s="23">
        <f t="shared" si="4"/>
        <v>0.34604652800364843</v>
      </c>
    </row>
    <row r="14" spans="2:27" x14ac:dyDescent="0.25">
      <c r="B14" s="45" t="s">
        <v>23</v>
      </c>
      <c r="C14" s="60">
        <v>184834</v>
      </c>
      <c r="D14" s="46">
        <v>286963</v>
      </c>
      <c r="E14" s="46">
        <v>321659</v>
      </c>
      <c r="F14" s="46">
        <v>387062</v>
      </c>
      <c r="G14" s="23">
        <v>401030</v>
      </c>
      <c r="H14" s="60">
        <v>70584889</v>
      </c>
      <c r="I14" s="46">
        <v>89155635</v>
      </c>
      <c r="J14" s="46">
        <v>85096479</v>
      </c>
      <c r="K14" s="46">
        <v>87421590</v>
      </c>
      <c r="L14" s="23">
        <v>95829611</v>
      </c>
      <c r="M14" s="60">
        <v>14286316</v>
      </c>
      <c r="N14" s="46">
        <v>14944109</v>
      </c>
      <c r="O14" s="46">
        <v>14641577</v>
      </c>
      <c r="P14" s="46">
        <v>18185789</v>
      </c>
      <c r="Q14" s="23">
        <v>20028076</v>
      </c>
      <c r="R14" s="60">
        <v>5876173292</v>
      </c>
      <c r="S14" s="46">
        <v>6702679748</v>
      </c>
      <c r="T14" s="46">
        <v>6406875821</v>
      </c>
      <c r="U14" s="46">
        <v>6943106442</v>
      </c>
      <c r="V14" s="23">
        <v>5612166851</v>
      </c>
      <c r="W14" s="60">
        <f t="shared" si="0"/>
        <v>1.0770713378382866</v>
      </c>
      <c r="X14" s="46">
        <f t="shared" si="1"/>
        <v>1.4436288389091083</v>
      </c>
      <c r="Y14" s="46">
        <f t="shared" si="2"/>
        <v>1.6540268960882356</v>
      </c>
      <c r="Z14" s="46">
        <f t="shared" si="3"/>
        <v>1.6903767501527713</v>
      </c>
      <c r="AA14" s="23">
        <f t="shared" si="4"/>
        <v>1.1726501961102103</v>
      </c>
    </row>
    <row r="15" spans="2:27" x14ac:dyDescent="0.25">
      <c r="B15" s="45" t="s">
        <v>24</v>
      </c>
      <c r="C15" s="60">
        <v>2906051</v>
      </c>
      <c r="D15" s="46">
        <v>3187923</v>
      </c>
      <c r="E15" s="46">
        <v>2521895</v>
      </c>
      <c r="F15" s="46">
        <v>2609664</v>
      </c>
      <c r="G15" s="23">
        <v>2983936</v>
      </c>
      <c r="H15" s="60">
        <v>70584889</v>
      </c>
      <c r="I15" s="46">
        <v>89155635</v>
      </c>
      <c r="J15" s="46">
        <v>85096479</v>
      </c>
      <c r="K15" s="46">
        <v>87421590</v>
      </c>
      <c r="L15" s="23">
        <v>95829611</v>
      </c>
      <c r="M15" s="60">
        <v>127511170</v>
      </c>
      <c r="N15" s="46">
        <v>133245885</v>
      </c>
      <c r="O15" s="46">
        <v>103975107</v>
      </c>
      <c r="P15" s="46">
        <v>103401866</v>
      </c>
      <c r="Q15" s="23">
        <v>105496067</v>
      </c>
      <c r="R15" s="60">
        <v>5876173292</v>
      </c>
      <c r="S15" s="46">
        <v>6702679748</v>
      </c>
      <c r="T15" s="46">
        <v>6406875821</v>
      </c>
      <c r="U15" s="46">
        <v>6943106442</v>
      </c>
      <c r="V15" s="23">
        <v>5612166851</v>
      </c>
      <c r="W15" s="60">
        <f t="shared" si="0"/>
        <v>1.8973080957688522</v>
      </c>
      <c r="X15" s="46">
        <f t="shared" si="1"/>
        <v>1.7986791036487491</v>
      </c>
      <c r="Y15" s="46">
        <f t="shared" si="2"/>
        <v>1.826132729401591</v>
      </c>
      <c r="Z15" s="46">
        <f t="shared" si="3"/>
        <v>2.0044320608826256</v>
      </c>
      <c r="AA15" s="23">
        <f t="shared" si="4"/>
        <v>1.6564719421898944</v>
      </c>
    </row>
    <row r="16" spans="2:27" x14ac:dyDescent="0.25">
      <c r="B16" s="45" t="s">
        <v>25</v>
      </c>
      <c r="C16" s="60">
        <v>463289</v>
      </c>
      <c r="D16" s="46">
        <v>430675</v>
      </c>
      <c r="E16" s="46">
        <v>567447</v>
      </c>
      <c r="F16" s="46">
        <v>472003</v>
      </c>
      <c r="G16" s="23">
        <v>522460</v>
      </c>
      <c r="H16" s="60">
        <v>70584889</v>
      </c>
      <c r="I16" s="46">
        <v>89155635</v>
      </c>
      <c r="J16" s="46">
        <v>85096479</v>
      </c>
      <c r="K16" s="46">
        <v>87421590</v>
      </c>
      <c r="L16" s="23">
        <v>95829611</v>
      </c>
      <c r="M16" s="60">
        <v>23271358</v>
      </c>
      <c r="N16" s="46">
        <v>29207280</v>
      </c>
      <c r="O16" s="46">
        <v>27643442</v>
      </c>
      <c r="P16" s="46">
        <v>27460318</v>
      </c>
      <c r="Q16" s="23">
        <v>17664270</v>
      </c>
      <c r="R16" s="60">
        <v>5876173292</v>
      </c>
      <c r="S16" s="46">
        <v>6702679748</v>
      </c>
      <c r="T16" s="46">
        <v>6406875821</v>
      </c>
      <c r="U16" s="46">
        <v>6943106442</v>
      </c>
      <c r="V16" s="23">
        <v>5612166851</v>
      </c>
      <c r="W16" s="60">
        <f t="shared" si="0"/>
        <v>1.6573457551545667</v>
      </c>
      <c r="X16" s="46">
        <f t="shared" si="1"/>
        <v>1.1085574887693321</v>
      </c>
      <c r="Y16" s="46">
        <f t="shared" si="2"/>
        <v>1.5454960595196352</v>
      </c>
      <c r="Z16" s="46">
        <f t="shared" si="3"/>
        <v>1.3651309688464845</v>
      </c>
      <c r="AA16" s="23">
        <f t="shared" si="4"/>
        <v>1.7321607791057898</v>
      </c>
    </row>
    <row r="17" spans="2:27" x14ac:dyDescent="0.25">
      <c r="B17" s="45" t="s">
        <v>26</v>
      </c>
      <c r="C17" s="60">
        <v>256667</v>
      </c>
      <c r="D17" s="46">
        <v>265603</v>
      </c>
      <c r="E17" s="46">
        <v>293775</v>
      </c>
      <c r="F17" s="46">
        <v>454574</v>
      </c>
      <c r="G17" s="23">
        <v>560827</v>
      </c>
      <c r="H17" s="60">
        <v>70584889</v>
      </c>
      <c r="I17" s="46">
        <v>89155635</v>
      </c>
      <c r="J17" s="46">
        <v>85096479</v>
      </c>
      <c r="K17" s="46">
        <v>87421590</v>
      </c>
      <c r="L17" s="23">
        <v>95829611</v>
      </c>
      <c r="M17" s="60">
        <v>163705680</v>
      </c>
      <c r="N17" s="46">
        <v>184204120</v>
      </c>
      <c r="O17" s="46">
        <v>196815962</v>
      </c>
      <c r="P17" s="46">
        <v>199460185</v>
      </c>
      <c r="Q17" s="23">
        <v>153860395</v>
      </c>
      <c r="R17" s="60">
        <v>5876173292</v>
      </c>
      <c r="S17" s="46">
        <v>6702679748</v>
      </c>
      <c r="T17" s="46">
        <v>6406875821</v>
      </c>
      <c r="U17" s="46">
        <v>6943106442</v>
      </c>
      <c r="V17" s="23">
        <v>5612166851</v>
      </c>
      <c r="W17" s="60">
        <f t="shared" si="0"/>
        <v>0.13052363050985413</v>
      </c>
      <c r="X17" s="46">
        <f t="shared" si="1"/>
        <v>0.10840100493399089</v>
      </c>
      <c r="Y17" s="46">
        <f t="shared" si="2"/>
        <v>0.11238005318882353</v>
      </c>
      <c r="Z17" s="46">
        <f t="shared" si="3"/>
        <v>0.18100205129327571</v>
      </c>
      <c r="AA17" s="23">
        <f t="shared" si="4"/>
        <v>0.21346806810841906</v>
      </c>
    </row>
    <row r="18" spans="2:27" x14ac:dyDescent="0.25">
      <c r="B18" s="45" t="s">
        <v>27</v>
      </c>
      <c r="C18" s="60">
        <v>294979</v>
      </c>
      <c r="D18" s="46">
        <v>416270</v>
      </c>
      <c r="E18" s="46">
        <v>331572</v>
      </c>
      <c r="F18" s="46">
        <v>383956</v>
      </c>
      <c r="G18" s="23">
        <v>381929</v>
      </c>
      <c r="H18" s="60">
        <v>70584889</v>
      </c>
      <c r="I18" s="46">
        <v>89155635</v>
      </c>
      <c r="J18" s="46">
        <v>85096479</v>
      </c>
      <c r="K18" s="46">
        <v>87421590</v>
      </c>
      <c r="L18" s="23">
        <v>95829611</v>
      </c>
      <c r="M18" s="60">
        <v>45164201</v>
      </c>
      <c r="N18" s="46">
        <v>56706168</v>
      </c>
      <c r="O18" s="46">
        <v>54161758</v>
      </c>
      <c r="P18" s="46">
        <v>56847352</v>
      </c>
      <c r="Q18" s="23">
        <v>34920318</v>
      </c>
      <c r="R18" s="60">
        <v>5876173292</v>
      </c>
      <c r="S18" s="46">
        <v>6702679748</v>
      </c>
      <c r="T18" s="46">
        <v>6406875821</v>
      </c>
      <c r="U18" s="46">
        <v>6943106442</v>
      </c>
      <c r="V18" s="23">
        <v>5612166851</v>
      </c>
      <c r="W18" s="60">
        <f t="shared" si="0"/>
        <v>0.54372540608773257</v>
      </c>
      <c r="X18" s="46">
        <f t="shared" si="1"/>
        <v>0.55187978276802219</v>
      </c>
      <c r="Y18" s="46">
        <f t="shared" si="2"/>
        <v>0.4609139070563214</v>
      </c>
      <c r="Z18" s="46">
        <f t="shared" si="3"/>
        <v>0.53642170373612763</v>
      </c>
      <c r="AA18" s="23">
        <f t="shared" si="4"/>
        <v>0.64052383439508209</v>
      </c>
    </row>
    <row r="19" spans="2:27" x14ac:dyDescent="0.25">
      <c r="B19" s="45" t="s">
        <v>28</v>
      </c>
      <c r="C19" s="60">
        <v>1223826</v>
      </c>
      <c r="D19" s="46">
        <v>1466231</v>
      </c>
      <c r="E19" s="46">
        <v>1558313</v>
      </c>
      <c r="F19" s="46">
        <v>1995359</v>
      </c>
      <c r="G19" s="23">
        <v>2375283</v>
      </c>
      <c r="H19" s="60">
        <v>70584889</v>
      </c>
      <c r="I19" s="46">
        <v>89155635</v>
      </c>
      <c r="J19" s="46">
        <v>85096479</v>
      </c>
      <c r="K19" s="46">
        <v>87421590</v>
      </c>
      <c r="L19" s="23">
        <v>95829611</v>
      </c>
      <c r="M19" s="60">
        <v>37910547</v>
      </c>
      <c r="N19" s="46">
        <v>42322402</v>
      </c>
      <c r="O19" s="46">
        <v>38890366</v>
      </c>
      <c r="P19" s="46">
        <v>43165296</v>
      </c>
      <c r="Q19" s="23">
        <v>45119133</v>
      </c>
      <c r="R19" s="60">
        <v>5876173292</v>
      </c>
      <c r="S19" s="46">
        <v>6702679748</v>
      </c>
      <c r="T19" s="46">
        <v>6406875821</v>
      </c>
      <c r="U19" s="46">
        <v>6943106442</v>
      </c>
      <c r="V19" s="23">
        <v>5612166851</v>
      </c>
      <c r="W19" s="60">
        <f t="shared" si="0"/>
        <v>2.6874629367294167</v>
      </c>
      <c r="X19" s="46">
        <f t="shared" si="1"/>
        <v>2.6045443756248385</v>
      </c>
      <c r="Y19" s="46">
        <f t="shared" si="2"/>
        <v>3.01680597153528</v>
      </c>
      <c r="Z19" s="46">
        <f t="shared" si="3"/>
        <v>3.6713132619476569</v>
      </c>
      <c r="AA19" s="23">
        <f t="shared" si="4"/>
        <v>3.0830847547323321</v>
      </c>
    </row>
    <row r="20" spans="2:27" x14ac:dyDescent="0.25">
      <c r="B20" s="45" t="s">
        <v>10</v>
      </c>
      <c r="C20" s="60">
        <v>187285</v>
      </c>
      <c r="D20" s="46">
        <v>243927</v>
      </c>
      <c r="E20" s="46">
        <v>336287</v>
      </c>
      <c r="F20" s="46">
        <v>346237</v>
      </c>
      <c r="G20" s="23">
        <v>469811</v>
      </c>
      <c r="H20" s="60">
        <v>70584889</v>
      </c>
      <c r="I20" s="46">
        <v>89155635</v>
      </c>
      <c r="J20" s="46">
        <v>85096479</v>
      </c>
      <c r="K20" s="46">
        <v>87421590</v>
      </c>
      <c r="L20" s="23">
        <v>95829611</v>
      </c>
      <c r="M20" s="60">
        <v>127591927</v>
      </c>
      <c r="N20" s="46">
        <v>148819494</v>
      </c>
      <c r="O20" s="46">
        <v>162277847</v>
      </c>
      <c r="P20" s="46">
        <v>174249743</v>
      </c>
      <c r="Q20" s="23">
        <v>159851540</v>
      </c>
      <c r="R20" s="60">
        <v>5876173292</v>
      </c>
      <c r="S20" s="46">
        <v>6702679748</v>
      </c>
      <c r="T20" s="46">
        <v>6406875821</v>
      </c>
      <c r="U20" s="46">
        <v>6943106442</v>
      </c>
      <c r="V20" s="23">
        <v>5612166851</v>
      </c>
      <c r="W20" s="60">
        <f t="shared" si="0"/>
        <v>0.12219759473465742</v>
      </c>
      <c r="X20" s="46">
        <f t="shared" si="1"/>
        <v>0.12322525423111158</v>
      </c>
      <c r="Y20" s="46">
        <f t="shared" si="2"/>
        <v>0.15602189824919602</v>
      </c>
      <c r="Z20" s="46">
        <f t="shared" si="3"/>
        <v>0.15781070214690779</v>
      </c>
      <c r="AA20" s="23">
        <f t="shared" si="4"/>
        <v>0.17212232561926727</v>
      </c>
    </row>
    <row r="21" spans="2:27" x14ac:dyDescent="0.25">
      <c r="B21" s="45" t="s">
        <v>5</v>
      </c>
      <c r="C21" s="60">
        <v>23552855</v>
      </c>
      <c r="D21" s="46">
        <v>30544505</v>
      </c>
      <c r="E21" s="46">
        <v>28239957</v>
      </c>
      <c r="F21" s="46">
        <v>28438469</v>
      </c>
      <c r="G21" s="23">
        <v>31897193</v>
      </c>
      <c r="H21" s="60">
        <v>70584889</v>
      </c>
      <c r="I21" s="46">
        <v>89155635</v>
      </c>
      <c r="J21" s="46">
        <v>85096479</v>
      </c>
      <c r="K21" s="46">
        <v>87421590</v>
      </c>
      <c r="L21" s="23">
        <v>95829611</v>
      </c>
      <c r="M21" s="60">
        <v>353034048</v>
      </c>
      <c r="N21" s="46">
        <v>404113337</v>
      </c>
      <c r="O21" s="46">
        <v>373648171</v>
      </c>
      <c r="P21" s="46">
        <v>381627552</v>
      </c>
      <c r="Q21" s="23">
        <v>394752279</v>
      </c>
      <c r="R21" s="60">
        <v>5876173292</v>
      </c>
      <c r="S21" s="46">
        <v>6702679748</v>
      </c>
      <c r="T21" s="46">
        <v>6406875821</v>
      </c>
      <c r="U21" s="46">
        <v>6943106442</v>
      </c>
      <c r="V21" s="23">
        <v>5612166851</v>
      </c>
      <c r="W21" s="60">
        <f t="shared" si="0"/>
        <v>5.5540505066365622</v>
      </c>
      <c r="X21" s="46">
        <f t="shared" si="1"/>
        <v>5.6823709251632115</v>
      </c>
      <c r="Y21" s="46">
        <f t="shared" si="2"/>
        <v>5.6903094660332876</v>
      </c>
      <c r="Z21" s="46">
        <f t="shared" si="3"/>
        <v>5.9183631916874475</v>
      </c>
      <c r="AA21" s="23">
        <f t="shared" si="4"/>
        <v>4.7321518168052252</v>
      </c>
    </row>
    <row r="22" spans="2:27" x14ac:dyDescent="0.25">
      <c r="B22" s="45" t="s">
        <v>29</v>
      </c>
      <c r="C22" s="60">
        <v>3483371</v>
      </c>
      <c r="D22" s="46">
        <v>4006844</v>
      </c>
      <c r="E22" s="46">
        <v>3437525</v>
      </c>
      <c r="F22" s="46">
        <v>2820534</v>
      </c>
      <c r="G22" s="23">
        <v>3022600</v>
      </c>
      <c r="H22" s="60">
        <v>70584889</v>
      </c>
      <c r="I22" s="46">
        <v>89155635</v>
      </c>
      <c r="J22" s="46">
        <v>85096479</v>
      </c>
      <c r="K22" s="46">
        <v>87421590</v>
      </c>
      <c r="L22" s="23">
        <v>95829611</v>
      </c>
      <c r="M22" s="60">
        <v>143710392</v>
      </c>
      <c r="N22" s="46">
        <v>158748847</v>
      </c>
      <c r="O22" s="46">
        <v>150604354</v>
      </c>
      <c r="P22" s="46">
        <v>153841001</v>
      </c>
      <c r="Q22" s="23">
        <v>149486227</v>
      </c>
      <c r="R22" s="60">
        <v>5876173292</v>
      </c>
      <c r="S22" s="46">
        <v>6702679748</v>
      </c>
      <c r="T22" s="46">
        <v>6406875821</v>
      </c>
      <c r="U22" s="46">
        <v>6943106442</v>
      </c>
      <c r="V22" s="23">
        <v>5612166851</v>
      </c>
      <c r="W22" s="60">
        <f t="shared" si="0"/>
        <v>2.0178757292091198</v>
      </c>
      <c r="X22" s="46">
        <f t="shared" si="1"/>
        <v>1.8975425640599646</v>
      </c>
      <c r="Y22" s="46">
        <f t="shared" si="2"/>
        <v>1.7184743468123913</v>
      </c>
      <c r="Z22" s="46">
        <f t="shared" si="3"/>
        <v>1.4561106035281366</v>
      </c>
      <c r="AA22" s="23">
        <f t="shared" si="4"/>
        <v>1.1841598898812646</v>
      </c>
    </row>
    <row r="23" spans="2:27" x14ac:dyDescent="0.25">
      <c r="B23" s="45" t="s">
        <v>30</v>
      </c>
      <c r="C23" s="60">
        <v>418040</v>
      </c>
      <c r="D23" s="46">
        <v>516818</v>
      </c>
      <c r="E23" s="46">
        <v>493859</v>
      </c>
      <c r="F23" s="46">
        <v>484420</v>
      </c>
      <c r="G23" s="23">
        <v>451171</v>
      </c>
      <c r="H23" s="60">
        <v>70584889</v>
      </c>
      <c r="I23" s="46">
        <v>89155635</v>
      </c>
      <c r="J23" s="46">
        <v>85096479</v>
      </c>
      <c r="K23" s="46">
        <v>87421590</v>
      </c>
      <c r="L23" s="23">
        <v>95829611</v>
      </c>
      <c r="M23" s="60">
        <v>53705646</v>
      </c>
      <c r="N23" s="46">
        <v>62621867</v>
      </c>
      <c r="O23" s="46">
        <v>58821432</v>
      </c>
      <c r="P23" s="46">
        <v>62140834</v>
      </c>
      <c r="Q23" s="23">
        <v>33248699</v>
      </c>
      <c r="R23" s="60">
        <v>5876173292</v>
      </c>
      <c r="S23" s="46">
        <v>6702679748</v>
      </c>
      <c r="T23" s="46">
        <v>6406875821</v>
      </c>
      <c r="U23" s="46">
        <v>6943106442</v>
      </c>
      <c r="V23" s="23">
        <v>5612166851</v>
      </c>
      <c r="W23" s="60">
        <f t="shared" si="0"/>
        <v>0.64800857524035838</v>
      </c>
      <c r="X23" s="46">
        <f t="shared" si="1"/>
        <v>0.62045643259135141</v>
      </c>
      <c r="Y23" s="46">
        <f t="shared" si="2"/>
        <v>0.63212373162086355</v>
      </c>
      <c r="Z23" s="46">
        <f t="shared" si="3"/>
        <v>0.61912752174668373</v>
      </c>
      <c r="AA23" s="23">
        <f t="shared" si="4"/>
        <v>0.7946893069242289</v>
      </c>
    </row>
    <row r="24" spans="2:27" x14ac:dyDescent="0.25">
      <c r="B24" s="45" t="s">
        <v>31</v>
      </c>
      <c r="C24" s="60">
        <v>2842188</v>
      </c>
      <c r="D24" s="46">
        <v>3587469</v>
      </c>
      <c r="E24" s="46">
        <v>3321603</v>
      </c>
      <c r="F24" s="46">
        <v>3381994</v>
      </c>
      <c r="G24" s="23">
        <v>3731385</v>
      </c>
      <c r="H24" s="60">
        <v>70584889</v>
      </c>
      <c r="I24" s="46">
        <v>89155635</v>
      </c>
      <c r="J24" s="46">
        <v>85096479</v>
      </c>
      <c r="K24" s="46">
        <v>87421590</v>
      </c>
      <c r="L24" s="23">
        <v>95829611</v>
      </c>
      <c r="M24" s="60">
        <v>58321100</v>
      </c>
      <c r="N24" s="46">
        <v>67300955</v>
      </c>
      <c r="O24" s="46">
        <v>62916782</v>
      </c>
      <c r="P24" s="46">
        <v>67145210</v>
      </c>
      <c r="Q24" s="23">
        <v>71380418</v>
      </c>
      <c r="R24" s="60">
        <v>5876173292</v>
      </c>
      <c r="S24" s="46">
        <v>6702679748</v>
      </c>
      <c r="T24" s="46">
        <v>6406875821</v>
      </c>
      <c r="U24" s="46">
        <v>6943106442</v>
      </c>
      <c r="V24" s="23">
        <v>5612166851</v>
      </c>
      <c r="W24" s="60">
        <f t="shared" si="0"/>
        <v>4.0570462032907617</v>
      </c>
      <c r="X24" s="46">
        <f t="shared" si="1"/>
        <v>4.0074360612654996</v>
      </c>
      <c r="Y24" s="46">
        <f t="shared" si="2"/>
        <v>3.9748060122558813</v>
      </c>
      <c r="Z24" s="46">
        <f t="shared" si="3"/>
        <v>4.0003032827525802</v>
      </c>
      <c r="AA24" s="23">
        <f t="shared" si="4"/>
        <v>3.0614123053920377</v>
      </c>
    </row>
    <row r="25" spans="2:27" x14ac:dyDescent="0.25">
      <c r="B25" s="45" t="s">
        <v>32</v>
      </c>
      <c r="C25" s="60">
        <v>352185</v>
      </c>
      <c r="D25" s="46">
        <v>388650</v>
      </c>
      <c r="E25" s="46">
        <v>281089</v>
      </c>
      <c r="F25" s="46">
        <v>295457</v>
      </c>
      <c r="G25" s="23">
        <v>364675</v>
      </c>
      <c r="H25" s="60">
        <v>70584889</v>
      </c>
      <c r="I25" s="46">
        <v>89155635</v>
      </c>
      <c r="J25" s="46">
        <v>85096479</v>
      </c>
      <c r="K25" s="46">
        <v>87421590</v>
      </c>
      <c r="L25" s="23">
        <v>95829611</v>
      </c>
      <c r="M25" s="60">
        <v>21711371</v>
      </c>
      <c r="N25" s="46">
        <v>20497529</v>
      </c>
      <c r="O25" s="46">
        <v>15523107</v>
      </c>
      <c r="P25" s="46">
        <v>17835738</v>
      </c>
      <c r="Q25" s="23">
        <v>19199772</v>
      </c>
      <c r="R25" s="60">
        <v>5876173292</v>
      </c>
      <c r="S25" s="46">
        <v>6702679748</v>
      </c>
      <c r="T25" s="46">
        <v>6406875821</v>
      </c>
      <c r="U25" s="46">
        <v>6943106442</v>
      </c>
      <c r="V25" s="23">
        <v>5612166851</v>
      </c>
      <c r="W25" s="60">
        <f t="shared" si="0"/>
        <v>1.3504125492504042</v>
      </c>
      <c r="X25" s="46">
        <f t="shared" si="1"/>
        <v>1.4254659059333954</v>
      </c>
      <c r="Y25" s="46">
        <f t="shared" si="2"/>
        <v>1.3633266211002573</v>
      </c>
      <c r="Z25" s="46">
        <f t="shared" si="3"/>
        <v>1.3156437954062867</v>
      </c>
      <c r="AA25" s="23">
        <f t="shared" si="4"/>
        <v>1.1123482328514434</v>
      </c>
    </row>
    <row r="26" spans="2:27" x14ac:dyDescent="0.25">
      <c r="B26" s="45" t="s">
        <v>33</v>
      </c>
      <c r="C26" s="60">
        <v>2271702</v>
      </c>
      <c r="D26" s="46">
        <v>2910547</v>
      </c>
      <c r="E26" s="46">
        <v>2741770</v>
      </c>
      <c r="F26" s="46">
        <v>2747444</v>
      </c>
      <c r="G26" s="23">
        <v>3034556</v>
      </c>
      <c r="H26" s="60">
        <v>70584889</v>
      </c>
      <c r="I26" s="46">
        <v>89155635</v>
      </c>
      <c r="J26" s="46">
        <v>85096479</v>
      </c>
      <c r="K26" s="46">
        <v>87421590</v>
      </c>
      <c r="L26" s="23">
        <v>95829611</v>
      </c>
      <c r="M26" s="60">
        <v>47525546</v>
      </c>
      <c r="N26" s="46">
        <v>56230497</v>
      </c>
      <c r="O26" s="46">
        <v>51962622</v>
      </c>
      <c r="P26" s="46">
        <v>55186301</v>
      </c>
      <c r="Q26" s="23">
        <v>53314687</v>
      </c>
      <c r="R26" s="60">
        <v>5876173292</v>
      </c>
      <c r="S26" s="46">
        <v>6702679748</v>
      </c>
      <c r="T26" s="46">
        <v>6406875821</v>
      </c>
      <c r="U26" s="46">
        <v>6943106442</v>
      </c>
      <c r="V26" s="23">
        <v>5612166851</v>
      </c>
      <c r="W26" s="60">
        <f t="shared" si="0"/>
        <v>3.9793038696404301</v>
      </c>
      <c r="X26" s="46">
        <f t="shared" si="1"/>
        <v>3.891368567049982</v>
      </c>
      <c r="Y26" s="46">
        <f t="shared" si="2"/>
        <v>3.9725985398868717</v>
      </c>
      <c r="Z26" s="46">
        <f t="shared" si="3"/>
        <v>3.9539637741129439</v>
      </c>
      <c r="AA26" s="23">
        <f t="shared" si="4"/>
        <v>3.3333363745674243</v>
      </c>
    </row>
    <row r="27" spans="2:27" x14ac:dyDescent="0.25">
      <c r="B27" s="45" t="s">
        <v>34</v>
      </c>
      <c r="C27" s="60">
        <v>683885</v>
      </c>
      <c r="D27" s="46">
        <v>880919</v>
      </c>
      <c r="E27" s="46">
        <v>905960</v>
      </c>
      <c r="F27" s="46">
        <v>1123528</v>
      </c>
      <c r="G27" s="23">
        <v>1246941</v>
      </c>
      <c r="H27" s="60">
        <v>70584889</v>
      </c>
      <c r="I27" s="46">
        <v>89155635</v>
      </c>
      <c r="J27" s="46">
        <v>85096479</v>
      </c>
      <c r="K27" s="46">
        <v>87421590</v>
      </c>
      <c r="L27" s="23">
        <v>95829611</v>
      </c>
      <c r="M27" s="60">
        <v>19455732</v>
      </c>
      <c r="N27" s="46">
        <v>24716552</v>
      </c>
      <c r="O27" s="46">
        <v>22061925</v>
      </c>
      <c r="P27" s="46">
        <v>24265451</v>
      </c>
      <c r="Q27" s="23">
        <v>26284598</v>
      </c>
      <c r="R27" s="60">
        <v>5876173292</v>
      </c>
      <c r="S27" s="46">
        <v>6702679748</v>
      </c>
      <c r="T27" s="46">
        <v>6406875821</v>
      </c>
      <c r="U27" s="46">
        <v>6943106442</v>
      </c>
      <c r="V27" s="23">
        <v>5612166851</v>
      </c>
      <c r="W27" s="60">
        <f t="shared" si="0"/>
        <v>2.9262967284779648</v>
      </c>
      <c r="X27" s="46">
        <f t="shared" si="1"/>
        <v>2.6794629924849018</v>
      </c>
      <c r="Y27" s="46">
        <f t="shared" si="2"/>
        <v>3.0917212781341017</v>
      </c>
      <c r="Z27" s="46">
        <f t="shared" si="3"/>
        <v>3.6773134891999706</v>
      </c>
      <c r="AA27" s="23">
        <f t="shared" si="4"/>
        <v>2.7782761754010106</v>
      </c>
    </row>
    <row r="28" spans="2:27" x14ac:dyDescent="0.25">
      <c r="B28" s="45" t="s">
        <v>35</v>
      </c>
      <c r="C28" s="60">
        <v>2255455</v>
      </c>
      <c r="D28" s="46">
        <v>3572009</v>
      </c>
      <c r="E28" s="46">
        <v>4344666</v>
      </c>
      <c r="F28" s="46">
        <v>4209513</v>
      </c>
      <c r="G28" s="23">
        <v>3650046</v>
      </c>
      <c r="H28" s="60">
        <v>70584889</v>
      </c>
      <c r="I28" s="46">
        <v>89155635</v>
      </c>
      <c r="J28" s="46">
        <v>85096479</v>
      </c>
      <c r="K28" s="46">
        <v>87421590</v>
      </c>
      <c r="L28" s="23">
        <v>95829611</v>
      </c>
      <c r="M28" s="60">
        <v>140111404</v>
      </c>
      <c r="N28" s="46">
        <v>202207697</v>
      </c>
      <c r="O28" s="46">
        <v>220094741</v>
      </c>
      <c r="P28" s="46">
        <v>210603477</v>
      </c>
      <c r="Q28" s="23">
        <v>108596070</v>
      </c>
      <c r="R28" s="60">
        <v>5876173292</v>
      </c>
      <c r="S28" s="46">
        <v>6702679748</v>
      </c>
      <c r="T28" s="46">
        <v>6406875821</v>
      </c>
      <c r="U28" s="46">
        <v>6943106442</v>
      </c>
      <c r="V28" s="23">
        <v>5612166851</v>
      </c>
      <c r="W28" s="60">
        <f t="shared" si="0"/>
        <v>1.3401195427522083</v>
      </c>
      <c r="X28" s="46">
        <f t="shared" si="1"/>
        <v>1.3280503279523896</v>
      </c>
      <c r="Y28" s="46">
        <f t="shared" si="2"/>
        <v>1.4862143334348108</v>
      </c>
      <c r="Z28" s="46">
        <f t="shared" si="3"/>
        <v>1.5874550630654294</v>
      </c>
      <c r="AA28" s="23">
        <f t="shared" si="4"/>
        <v>1.9684078028746725</v>
      </c>
    </row>
    <row r="29" spans="2:27" x14ac:dyDescent="0.25">
      <c r="B29" s="45" t="s">
        <v>36</v>
      </c>
      <c r="C29" s="60">
        <v>226389</v>
      </c>
      <c r="D29" s="46">
        <v>262113</v>
      </c>
      <c r="E29" s="46">
        <v>158060</v>
      </c>
      <c r="F29" s="46">
        <v>154481</v>
      </c>
      <c r="G29" s="23">
        <v>179128</v>
      </c>
      <c r="H29" s="60">
        <v>70584889</v>
      </c>
      <c r="I29" s="46">
        <v>89155635</v>
      </c>
      <c r="J29" s="46">
        <v>85096479</v>
      </c>
      <c r="K29" s="46">
        <v>87421590</v>
      </c>
      <c r="L29" s="23">
        <v>95829611</v>
      </c>
      <c r="M29" s="60">
        <v>13530672</v>
      </c>
      <c r="N29" s="46">
        <v>12183817</v>
      </c>
      <c r="O29" s="46">
        <v>10237465</v>
      </c>
      <c r="P29" s="46">
        <v>8771829</v>
      </c>
      <c r="Q29" s="23">
        <v>9656794</v>
      </c>
      <c r="R29" s="60">
        <v>5876173292</v>
      </c>
      <c r="S29" s="46">
        <v>6702679748</v>
      </c>
      <c r="T29" s="46">
        <v>6406875821</v>
      </c>
      <c r="U29" s="46">
        <v>6943106442</v>
      </c>
      <c r="V29" s="23">
        <v>5612166851</v>
      </c>
      <c r="W29" s="60">
        <f t="shared" si="0"/>
        <v>1.3928963925524949</v>
      </c>
      <c r="X29" s="46">
        <f t="shared" si="1"/>
        <v>1.6173531760754953</v>
      </c>
      <c r="Y29" s="46">
        <f t="shared" si="2"/>
        <v>1.1624231842548387</v>
      </c>
      <c r="Z29" s="46">
        <f t="shared" si="3"/>
        <v>1.3986853868328832</v>
      </c>
      <c r="AA29" s="23">
        <f t="shared" si="4"/>
        <v>1.0863289637350184</v>
      </c>
    </row>
    <row r="30" spans="2:27" x14ac:dyDescent="0.25">
      <c r="B30" s="45" t="s">
        <v>9</v>
      </c>
      <c r="C30" s="60">
        <v>3494100</v>
      </c>
      <c r="D30" s="46">
        <v>4558697</v>
      </c>
      <c r="E30" s="46">
        <v>4472102</v>
      </c>
      <c r="F30" s="46">
        <v>4623916</v>
      </c>
      <c r="G30" s="23">
        <v>4889543</v>
      </c>
      <c r="H30" s="60">
        <v>70584889</v>
      </c>
      <c r="I30" s="46">
        <v>89155635</v>
      </c>
      <c r="J30" s="46">
        <v>85096479</v>
      </c>
      <c r="K30" s="46">
        <v>87421590</v>
      </c>
      <c r="L30" s="23">
        <v>95829611</v>
      </c>
      <c r="M30" s="60">
        <v>23668522</v>
      </c>
      <c r="N30" s="46">
        <v>27866650</v>
      </c>
      <c r="O30" s="46">
        <v>26952164</v>
      </c>
      <c r="P30" s="46">
        <v>28923231</v>
      </c>
      <c r="Q30" s="23">
        <v>26484451</v>
      </c>
      <c r="R30" s="60">
        <v>5876173292</v>
      </c>
      <c r="S30" s="46">
        <v>6702679748</v>
      </c>
      <c r="T30" s="46">
        <v>6406875821</v>
      </c>
      <c r="U30" s="46">
        <v>6943106442</v>
      </c>
      <c r="V30" s="23">
        <v>5612166851</v>
      </c>
      <c r="W30" s="60">
        <f t="shared" si="0"/>
        <v>12.289863239321862</v>
      </c>
      <c r="X30" s="46">
        <f t="shared" si="1"/>
        <v>12.298598848808295</v>
      </c>
      <c r="Y30" s="46">
        <f t="shared" si="2"/>
        <v>12.492598301081291</v>
      </c>
      <c r="Z30" s="46">
        <f t="shared" si="3"/>
        <v>12.696916163646216</v>
      </c>
      <c r="AA30" s="23">
        <f t="shared" si="4"/>
        <v>10.812052453699531</v>
      </c>
    </row>
    <row r="31" spans="2:27" x14ac:dyDescent="0.25">
      <c r="B31" s="45" t="s">
        <v>37</v>
      </c>
      <c r="C31" s="60">
        <v>243298</v>
      </c>
      <c r="D31" s="46">
        <v>328600</v>
      </c>
      <c r="E31" s="46">
        <v>233206</v>
      </c>
      <c r="F31" s="46">
        <v>267084</v>
      </c>
      <c r="G31" s="23">
        <v>302626</v>
      </c>
      <c r="H31" s="60">
        <v>70584889</v>
      </c>
      <c r="I31" s="46">
        <v>89155635</v>
      </c>
      <c r="J31" s="46">
        <v>85096479</v>
      </c>
      <c r="K31" s="46">
        <v>87421590</v>
      </c>
      <c r="L31" s="23">
        <v>95829611</v>
      </c>
      <c r="M31" s="60">
        <v>8112180</v>
      </c>
      <c r="N31" s="46">
        <v>9895243</v>
      </c>
      <c r="O31" s="46">
        <v>8582183</v>
      </c>
      <c r="P31" s="46">
        <v>8942517</v>
      </c>
      <c r="Q31" s="23">
        <v>9002736</v>
      </c>
      <c r="R31" s="60">
        <v>5876173292</v>
      </c>
      <c r="S31" s="46">
        <v>6702679748</v>
      </c>
      <c r="T31" s="46">
        <v>6406875821</v>
      </c>
      <c r="U31" s="46">
        <v>6943106442</v>
      </c>
      <c r="V31" s="23">
        <v>5612166851</v>
      </c>
      <c r="W31" s="60">
        <f t="shared" si="0"/>
        <v>2.4968003648575894</v>
      </c>
      <c r="X31" s="46">
        <f t="shared" si="1"/>
        <v>2.4965528676111686</v>
      </c>
      <c r="Y31" s="46">
        <f t="shared" si="2"/>
        <v>2.0458635494242237</v>
      </c>
      <c r="Z31" s="46">
        <f t="shared" si="3"/>
        <v>2.3720466162056577</v>
      </c>
      <c r="AA31" s="23">
        <f t="shared" si="4"/>
        <v>1.9686230763719867</v>
      </c>
    </row>
    <row r="32" spans="2:27" x14ac:dyDescent="0.25">
      <c r="B32" s="45" t="s">
        <v>38</v>
      </c>
      <c r="C32" s="60">
        <v>266573</v>
      </c>
      <c r="D32" s="46">
        <v>335621</v>
      </c>
      <c r="E32" s="46">
        <v>347412</v>
      </c>
      <c r="F32" s="46">
        <v>394313</v>
      </c>
      <c r="G32" s="23">
        <v>516945</v>
      </c>
      <c r="H32" s="60">
        <v>70584889</v>
      </c>
      <c r="I32" s="46">
        <v>89155635</v>
      </c>
      <c r="J32" s="46">
        <v>85096479</v>
      </c>
      <c r="K32" s="46">
        <v>87421590</v>
      </c>
      <c r="L32" s="23">
        <v>95829611</v>
      </c>
      <c r="M32" s="60">
        <v>72902374</v>
      </c>
      <c r="N32" s="46">
        <v>87162470</v>
      </c>
      <c r="O32" s="46">
        <v>96250023</v>
      </c>
      <c r="P32" s="46">
        <v>105143719</v>
      </c>
      <c r="Q32" s="23">
        <v>78145861</v>
      </c>
      <c r="R32" s="60">
        <v>5876173292</v>
      </c>
      <c r="S32" s="46">
        <v>6702679748</v>
      </c>
      <c r="T32" s="46">
        <v>6406875821</v>
      </c>
      <c r="U32" s="46">
        <v>6943106442</v>
      </c>
      <c r="V32" s="23">
        <v>5612166851</v>
      </c>
      <c r="W32" s="60">
        <f t="shared" si="0"/>
        <v>0.30440890116794567</v>
      </c>
      <c r="X32" s="46">
        <f t="shared" si="1"/>
        <v>0.28948047074815964</v>
      </c>
      <c r="Y32" s="46">
        <f t="shared" si="2"/>
        <v>0.27175571692074107</v>
      </c>
      <c r="Z32" s="46">
        <f t="shared" si="3"/>
        <v>0.29784676226289364</v>
      </c>
      <c r="AA32" s="23">
        <f t="shared" si="4"/>
        <v>0.38740855563030452</v>
      </c>
    </row>
    <row r="33" spans="2:27" x14ac:dyDescent="0.25">
      <c r="B33" s="45" t="s">
        <v>39</v>
      </c>
      <c r="C33" s="60">
        <v>4487472</v>
      </c>
      <c r="D33" s="46">
        <v>5058697</v>
      </c>
      <c r="E33" s="46">
        <v>5114322</v>
      </c>
      <c r="F33" s="46">
        <v>5439927</v>
      </c>
      <c r="G33" s="23">
        <v>6234584</v>
      </c>
      <c r="H33" s="60">
        <v>70584889</v>
      </c>
      <c r="I33" s="46">
        <v>89155635</v>
      </c>
      <c r="J33" s="46">
        <v>85096479</v>
      </c>
      <c r="K33" s="46">
        <v>87421590</v>
      </c>
      <c r="L33" s="23">
        <v>95829611</v>
      </c>
      <c r="M33" s="60">
        <v>174812563</v>
      </c>
      <c r="N33" s="46">
        <v>193215652</v>
      </c>
      <c r="O33" s="46">
        <v>186744147</v>
      </c>
      <c r="P33" s="46">
        <v>199731167</v>
      </c>
      <c r="Q33" s="23">
        <v>208336806</v>
      </c>
      <c r="R33" s="60">
        <v>5876173292</v>
      </c>
      <c r="S33" s="46">
        <v>6702679748</v>
      </c>
      <c r="T33" s="46">
        <v>6406875821</v>
      </c>
      <c r="U33" s="46">
        <v>6943106442</v>
      </c>
      <c r="V33" s="23">
        <v>5612166851</v>
      </c>
      <c r="W33" s="60">
        <f t="shared" si="0"/>
        <v>2.1370366501682092</v>
      </c>
      <c r="X33" s="46">
        <f t="shared" si="1"/>
        <v>1.9683214912876843</v>
      </c>
      <c r="Y33" s="46">
        <f t="shared" si="2"/>
        <v>2.0619388654068072</v>
      </c>
      <c r="Z33" s="46">
        <f t="shared" si="3"/>
        <v>2.1631286752605172</v>
      </c>
      <c r="AA33" s="23">
        <f t="shared" si="4"/>
        <v>1.7525577106670991</v>
      </c>
    </row>
    <row r="34" spans="2:27" x14ac:dyDescent="0.25">
      <c r="B34" s="45" t="s">
        <v>40</v>
      </c>
      <c r="C34" s="60">
        <v>1148661</v>
      </c>
      <c r="D34" s="46">
        <v>1646150</v>
      </c>
      <c r="E34" s="46">
        <v>1907805</v>
      </c>
      <c r="F34" s="46">
        <v>1904247</v>
      </c>
      <c r="G34" s="23">
        <v>2129235</v>
      </c>
      <c r="H34" s="60">
        <v>70584889</v>
      </c>
      <c r="I34" s="46">
        <v>89155635</v>
      </c>
      <c r="J34" s="46">
        <v>85096479</v>
      </c>
      <c r="K34" s="46">
        <v>87421590</v>
      </c>
      <c r="L34" s="23">
        <v>95829611</v>
      </c>
      <c r="M34" s="60">
        <v>834644830</v>
      </c>
      <c r="N34" s="46">
        <v>932551673</v>
      </c>
      <c r="O34" s="46">
        <v>1009589284</v>
      </c>
      <c r="P34" s="46">
        <v>1039874170</v>
      </c>
      <c r="Q34" s="23">
        <v>867725042</v>
      </c>
      <c r="R34" s="60">
        <v>5876173292</v>
      </c>
      <c r="S34" s="46">
        <v>6702679748</v>
      </c>
      <c r="T34" s="46">
        <v>6406875821</v>
      </c>
      <c r="U34" s="46">
        <v>6943106442</v>
      </c>
      <c r="V34" s="23">
        <v>5612166851</v>
      </c>
      <c r="W34" s="60">
        <f t="shared" si="0"/>
        <v>0.11457055770106808</v>
      </c>
      <c r="X34" s="46">
        <f t="shared" si="1"/>
        <v>0.13270771537401641</v>
      </c>
      <c r="Y34" s="46">
        <f t="shared" si="2"/>
        <v>0.14227348381516777</v>
      </c>
      <c r="Z34" s="46">
        <f t="shared" si="3"/>
        <v>0.1454379055501292</v>
      </c>
      <c r="AA34" s="23">
        <f t="shared" si="4"/>
        <v>0.14370514403556581</v>
      </c>
    </row>
    <row r="35" spans="2:27" x14ac:dyDescent="0.25">
      <c r="B35" s="45" t="s">
        <v>41</v>
      </c>
      <c r="C35" s="60">
        <v>2251760</v>
      </c>
      <c r="D35" s="46">
        <v>2475059</v>
      </c>
      <c r="E35" s="46">
        <v>2212565</v>
      </c>
      <c r="F35" s="46">
        <v>2434236</v>
      </c>
      <c r="G35" s="23">
        <v>3021352</v>
      </c>
      <c r="H35" s="60">
        <v>70584889</v>
      </c>
      <c r="I35" s="46">
        <v>89155635</v>
      </c>
      <c r="J35" s="46">
        <v>85096479</v>
      </c>
      <c r="K35" s="46">
        <v>87421590</v>
      </c>
      <c r="L35" s="23">
        <v>95829611</v>
      </c>
      <c r="M35" s="60">
        <v>90493585</v>
      </c>
      <c r="N35" s="46">
        <v>92557026</v>
      </c>
      <c r="O35" s="46">
        <v>74666549</v>
      </c>
      <c r="P35" s="46">
        <v>79658712</v>
      </c>
      <c r="Q35" s="23">
        <v>86750345</v>
      </c>
      <c r="R35" s="60">
        <v>5876173292</v>
      </c>
      <c r="S35" s="46">
        <v>6702679748</v>
      </c>
      <c r="T35" s="46">
        <v>6406875821</v>
      </c>
      <c r="U35" s="46">
        <v>6943106442</v>
      </c>
      <c r="V35" s="23">
        <v>5612166851</v>
      </c>
      <c r="W35" s="60">
        <f t="shared" si="0"/>
        <v>2.0715106257826612</v>
      </c>
      <c r="X35" s="46">
        <f t="shared" si="1"/>
        <v>2.0103692661030585</v>
      </c>
      <c r="Y35" s="46">
        <f t="shared" si="2"/>
        <v>2.231026221247137</v>
      </c>
      <c r="Z35" s="46">
        <f t="shared" si="3"/>
        <v>2.4269706434210958</v>
      </c>
      <c r="AA35" s="23">
        <f t="shared" si="4"/>
        <v>2.0396749570435673</v>
      </c>
    </row>
    <row r="36" spans="2:27" x14ac:dyDescent="0.25">
      <c r="B36" s="45" t="s">
        <v>42</v>
      </c>
      <c r="C36" s="60">
        <v>1381076</v>
      </c>
      <c r="D36" s="46">
        <v>1732770</v>
      </c>
      <c r="E36" s="46">
        <v>1479128</v>
      </c>
      <c r="F36" s="46">
        <v>1431336</v>
      </c>
      <c r="G36" s="23">
        <v>1578321</v>
      </c>
      <c r="H36" s="60">
        <v>70584889</v>
      </c>
      <c r="I36" s="46">
        <v>89155635</v>
      </c>
      <c r="J36" s="46">
        <v>85096479</v>
      </c>
      <c r="K36" s="46">
        <v>87421590</v>
      </c>
      <c r="L36" s="23">
        <v>95829611</v>
      </c>
      <c r="M36" s="60">
        <v>48456564</v>
      </c>
      <c r="N36" s="46">
        <v>57158605</v>
      </c>
      <c r="O36" s="46">
        <v>50594623</v>
      </c>
      <c r="P36" s="46">
        <v>51050114</v>
      </c>
      <c r="Q36" s="23">
        <v>51664833</v>
      </c>
      <c r="R36" s="60">
        <v>5876173292</v>
      </c>
      <c r="S36" s="46">
        <v>6702679748</v>
      </c>
      <c r="T36" s="46">
        <v>6406875821</v>
      </c>
      <c r="U36" s="46">
        <v>6943106442</v>
      </c>
      <c r="V36" s="23">
        <v>5612166851</v>
      </c>
      <c r="W36" s="60">
        <f t="shared" si="0"/>
        <v>2.3727272692114121</v>
      </c>
      <c r="X36" s="46">
        <f t="shared" si="1"/>
        <v>2.2790768575215887</v>
      </c>
      <c r="Y36" s="46">
        <f t="shared" si="2"/>
        <v>2.2010814305575606</v>
      </c>
      <c r="Z36" s="46">
        <f t="shared" si="3"/>
        <v>2.2267937849128749</v>
      </c>
      <c r="AA36" s="23">
        <f t="shared" si="4"/>
        <v>1.7890857394870017</v>
      </c>
    </row>
    <row r="37" spans="2:27" x14ac:dyDescent="0.25">
      <c r="B37" s="45" t="s">
        <v>43</v>
      </c>
      <c r="C37" s="60">
        <v>1391435</v>
      </c>
      <c r="D37" s="46">
        <v>1811660</v>
      </c>
      <c r="E37" s="46">
        <v>1654008</v>
      </c>
      <c r="F37" s="46">
        <v>1532071</v>
      </c>
      <c r="G37" s="23">
        <v>1714200</v>
      </c>
      <c r="H37" s="60">
        <v>70584889</v>
      </c>
      <c r="I37" s="46">
        <v>89155635</v>
      </c>
      <c r="J37" s="46">
        <v>85096479</v>
      </c>
      <c r="K37" s="46">
        <v>87421590</v>
      </c>
      <c r="L37" s="23">
        <v>95829611</v>
      </c>
      <c r="M37" s="60">
        <v>81647493</v>
      </c>
      <c r="N37" s="46">
        <v>95760763</v>
      </c>
      <c r="O37" s="46">
        <v>87258192</v>
      </c>
      <c r="P37" s="46">
        <v>90551789</v>
      </c>
      <c r="Q37" s="23">
        <v>48652105</v>
      </c>
      <c r="R37" s="60">
        <v>5876173292</v>
      </c>
      <c r="S37" s="46">
        <v>6702679748</v>
      </c>
      <c r="T37" s="46">
        <v>6406875821</v>
      </c>
      <c r="U37" s="46">
        <v>6943106442</v>
      </c>
      <c r="V37" s="23">
        <v>5612166851</v>
      </c>
      <c r="W37" s="60">
        <f t="shared" si="0"/>
        <v>1.4187403742838078</v>
      </c>
      <c r="X37" s="46">
        <f t="shared" si="1"/>
        <v>1.4222920078525179</v>
      </c>
      <c r="Y37" s="46">
        <f t="shared" si="2"/>
        <v>1.4271384640649676</v>
      </c>
      <c r="Z37" s="46">
        <f t="shared" si="3"/>
        <v>1.3437453653723044</v>
      </c>
      <c r="AA37" s="23">
        <f t="shared" si="4"/>
        <v>2.0634345801427991</v>
      </c>
    </row>
    <row r="38" spans="2:27" x14ac:dyDescent="0.25">
      <c r="B38" s="45" t="s">
        <v>11</v>
      </c>
      <c r="C38" s="60">
        <v>644210</v>
      </c>
      <c r="D38" s="46">
        <v>876425</v>
      </c>
      <c r="E38" s="46">
        <v>1114709</v>
      </c>
      <c r="F38" s="46">
        <v>1531248</v>
      </c>
      <c r="G38" s="23">
        <v>1499270</v>
      </c>
      <c r="H38" s="60">
        <v>70584889</v>
      </c>
      <c r="I38" s="46">
        <v>89155635</v>
      </c>
      <c r="J38" s="46">
        <v>85096479</v>
      </c>
      <c r="K38" s="46">
        <v>87421590</v>
      </c>
      <c r="L38" s="23">
        <v>95829611</v>
      </c>
      <c r="M38" s="60">
        <v>87600830</v>
      </c>
      <c r="N38" s="46">
        <v>108847812</v>
      </c>
      <c r="O38" s="46">
        <v>97179687</v>
      </c>
      <c r="P38" s="46">
        <v>108028290</v>
      </c>
      <c r="Q38" s="23">
        <v>57003426</v>
      </c>
      <c r="R38" s="60">
        <v>5876173292</v>
      </c>
      <c r="S38" s="46">
        <v>6702679748</v>
      </c>
      <c r="T38" s="46">
        <v>6406875821</v>
      </c>
      <c r="U38" s="46">
        <v>6943106442</v>
      </c>
      <c r="V38" s="23">
        <v>5612166851</v>
      </c>
      <c r="W38" s="60">
        <f t="shared" si="0"/>
        <v>0.6122123691351683</v>
      </c>
      <c r="X38" s="46">
        <f t="shared" si="1"/>
        <v>0.60533352316723843</v>
      </c>
      <c r="Y38" s="46">
        <f t="shared" si="2"/>
        <v>0.86361609446670651</v>
      </c>
      <c r="Z38" s="46">
        <f t="shared" si="3"/>
        <v>1.1257531091749395</v>
      </c>
      <c r="AA38" s="23">
        <f t="shared" si="4"/>
        <v>1.5403156985982522</v>
      </c>
    </row>
    <row r="39" spans="2:27" ht="15.75" thickBot="1" x14ac:dyDescent="0.3">
      <c r="B39" s="48" t="s">
        <v>12</v>
      </c>
      <c r="C39" s="24">
        <v>486613</v>
      </c>
      <c r="D39" s="25">
        <v>853573</v>
      </c>
      <c r="E39" s="25">
        <v>1178955</v>
      </c>
      <c r="F39" s="25">
        <v>1102070</v>
      </c>
      <c r="G39" s="26">
        <v>536035</v>
      </c>
      <c r="H39" s="24">
        <v>70584889</v>
      </c>
      <c r="I39" s="25">
        <v>89155635</v>
      </c>
      <c r="J39" s="25">
        <v>85096479</v>
      </c>
      <c r="K39" s="25">
        <v>87421590</v>
      </c>
      <c r="L39" s="26">
        <v>95829611</v>
      </c>
      <c r="M39" s="24">
        <v>21472928</v>
      </c>
      <c r="N39" s="25">
        <v>30861149</v>
      </c>
      <c r="O39" s="25">
        <v>32340540</v>
      </c>
      <c r="P39" s="25">
        <v>31201264</v>
      </c>
      <c r="Q39" s="26">
        <v>10002691</v>
      </c>
      <c r="R39" s="24">
        <v>5876173292</v>
      </c>
      <c r="S39" s="25">
        <v>6702679748</v>
      </c>
      <c r="T39" s="25">
        <v>6406875821</v>
      </c>
      <c r="U39" s="25">
        <v>6943106442</v>
      </c>
      <c r="V39" s="26">
        <v>5612166851</v>
      </c>
      <c r="W39" s="24">
        <f t="shared" si="0"/>
        <v>1.8865803123390033</v>
      </c>
      <c r="X39" s="25">
        <f t="shared" si="1"/>
        <v>2.0793531260969074</v>
      </c>
      <c r="Y39" s="25">
        <f t="shared" si="2"/>
        <v>2.7446355050553919</v>
      </c>
      <c r="Z39" s="25">
        <f t="shared" si="3"/>
        <v>2.8052535103559522</v>
      </c>
      <c r="AA39" s="26">
        <f t="shared" si="4"/>
        <v>3.1383916787769945</v>
      </c>
    </row>
    <row r="43" spans="2:27" x14ac:dyDescent="0.25">
      <c r="C43" s="1"/>
    </row>
  </sheetData>
  <sortState ref="B3:AA39">
    <sortCondition ref="B2"/>
  </sortState>
  <mergeCells count="6">
    <mergeCell ref="W2:AA2"/>
    <mergeCell ref="B1:U1"/>
    <mergeCell ref="C2:G2"/>
    <mergeCell ref="H2:L2"/>
    <mergeCell ref="M2:Q2"/>
    <mergeCell ref="R2:V2"/>
  </mergeCells>
  <pageMargins left="0.7" right="0.7" top="0.78740157499999996" bottom="0.78740157499999996" header="0.3" footer="0.3"/>
  <pageSetup paperSize="9" scale="75" fitToWidth="2" fitToHeight="0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6"/>
  <sheetViews>
    <sheetView topLeftCell="A25" workbookViewId="0">
      <selection activeCell="M45" sqref="M45"/>
    </sheetView>
  </sheetViews>
  <sheetFormatPr defaultRowHeight="15" x14ac:dyDescent="0.25"/>
  <cols>
    <col min="1" max="1" width="27.7109375" customWidth="1"/>
    <col min="2" max="2" width="17.5703125" bestFit="1" customWidth="1"/>
    <col min="3" max="5" width="12" customWidth="1"/>
    <col min="6" max="6" width="12" bestFit="1" customWidth="1"/>
    <col min="7" max="7" width="14.42578125" bestFit="1" customWidth="1"/>
    <col min="8" max="10" width="12" bestFit="1" customWidth="1"/>
    <col min="11" max="11" width="12" customWidth="1"/>
    <col min="12" max="55" width="12" bestFit="1" customWidth="1"/>
    <col min="56" max="56" width="14.42578125" bestFit="1" customWidth="1"/>
  </cols>
  <sheetData>
    <row r="3" spans="1:7" x14ac:dyDescent="0.25">
      <c r="B3" s="7" t="s">
        <v>73</v>
      </c>
    </row>
    <row r="4" spans="1:7" x14ac:dyDescent="0.25">
      <c r="A4" s="7" t="s">
        <v>71</v>
      </c>
      <c r="B4" t="s">
        <v>55</v>
      </c>
      <c r="C4" t="s">
        <v>56</v>
      </c>
      <c r="D4" t="s">
        <v>57</v>
      </c>
      <c r="E4" t="s">
        <v>58</v>
      </c>
      <c r="F4" t="s">
        <v>59</v>
      </c>
      <c r="G4" t="s">
        <v>72</v>
      </c>
    </row>
    <row r="5" spans="1:7" x14ac:dyDescent="0.25">
      <c r="A5" s="8" t="s">
        <v>134</v>
      </c>
      <c r="B5" s="61"/>
      <c r="C5" s="61"/>
      <c r="D5" s="61"/>
      <c r="E5" s="61"/>
      <c r="F5" s="61"/>
      <c r="G5" s="61"/>
    </row>
    <row r="6" spans="1:7" x14ac:dyDescent="0.25">
      <c r="A6" s="63" t="s">
        <v>124</v>
      </c>
      <c r="B6" s="61">
        <v>5.4395735945168243E-2</v>
      </c>
      <c r="C6" s="61">
        <v>5.3357112295791251E-2</v>
      </c>
      <c r="D6" s="61">
        <v>5.4680792479833741E-2</v>
      </c>
      <c r="E6" s="61">
        <v>5.2798785959190693E-2</v>
      </c>
      <c r="F6" s="61">
        <v>5.2653504766701699E-2</v>
      </c>
      <c r="G6" s="61">
        <v>0.2678859314466856</v>
      </c>
    </row>
    <row r="7" spans="1:7" x14ac:dyDescent="0.25">
      <c r="A7" s="63" t="s">
        <v>125</v>
      </c>
      <c r="B7" s="61">
        <v>4.1632896648852988E-2</v>
      </c>
      <c r="C7" s="61">
        <v>4.6941502083928922E-2</v>
      </c>
      <c r="D7" s="61">
        <v>4.9107856258249538E-2</v>
      </c>
      <c r="E7" s="61">
        <v>4.8139945536489023E-2</v>
      </c>
      <c r="F7" s="61">
        <v>4.4358709440693568E-2</v>
      </c>
      <c r="G7" s="61">
        <v>0.23018090996821403</v>
      </c>
    </row>
    <row r="8" spans="1:7" x14ac:dyDescent="0.25">
      <c r="A8" s="63" t="s">
        <v>126</v>
      </c>
      <c r="B8" s="61">
        <v>1.3521051993484291E-2</v>
      </c>
      <c r="C8" s="61">
        <v>1.4844927070972467E-2</v>
      </c>
      <c r="D8" s="61">
        <v>1.4969224399975509E-2</v>
      </c>
      <c r="E8" s="61">
        <v>1.4729751154600368E-2</v>
      </c>
      <c r="F8" s="61">
        <v>1.4435174641355063E-2</v>
      </c>
      <c r="G8" s="61">
        <v>7.2500129260387694E-2</v>
      </c>
    </row>
    <row r="9" spans="1:7" x14ac:dyDescent="0.25">
      <c r="A9" s="63" t="s">
        <v>127</v>
      </c>
      <c r="B9" s="61">
        <v>0.11496020781366006</v>
      </c>
      <c r="C9" s="61">
        <v>0.11929654397899028</v>
      </c>
      <c r="D9" s="61">
        <v>0.1200100948391026</v>
      </c>
      <c r="E9" s="61">
        <v>0.12758164601606639</v>
      </c>
      <c r="F9" s="61">
        <v>0.1213039738702531</v>
      </c>
      <c r="G9" s="61">
        <v>0.60315246651807253</v>
      </c>
    </row>
    <row r="10" spans="1:7" x14ac:dyDescent="0.25">
      <c r="A10" s="63" t="s">
        <v>128</v>
      </c>
      <c r="B10" s="61">
        <v>0.15867245873853703</v>
      </c>
      <c r="C10" s="61">
        <v>0.1535790762047223</v>
      </c>
      <c r="D10" s="61">
        <v>0.15451573524280024</v>
      </c>
      <c r="E10" s="61">
        <v>0.13646806202580924</v>
      </c>
      <c r="F10" s="61">
        <v>0.13524701642437609</v>
      </c>
      <c r="G10" s="61">
        <v>0.73848234863624496</v>
      </c>
    </row>
    <row r="11" spans="1:7" x14ac:dyDescent="0.25">
      <c r="A11" s="63" t="s">
        <v>129</v>
      </c>
      <c r="B11" s="61">
        <v>0.10934807728093489</v>
      </c>
      <c r="C11" s="61">
        <v>0.11030865632917979</v>
      </c>
      <c r="D11" s="61">
        <v>9.7239450596248778E-2</v>
      </c>
      <c r="E11" s="61">
        <v>9.3530460336675336E-2</v>
      </c>
      <c r="F11" s="61">
        <v>9.6213618407221799E-2</v>
      </c>
      <c r="G11" s="61">
        <v>0.50664026295026054</v>
      </c>
    </row>
    <row r="12" spans="1:7" x14ac:dyDescent="0.25">
      <c r="A12" s="63" t="s">
        <v>130</v>
      </c>
      <c r="B12" s="61">
        <v>0.17676672083325293</v>
      </c>
      <c r="C12" s="61">
        <v>0.1736318314096916</v>
      </c>
      <c r="D12" s="61">
        <v>0.17491001586662933</v>
      </c>
      <c r="E12" s="61">
        <v>0.18119017013281483</v>
      </c>
      <c r="F12" s="61">
        <v>0.17775298378890347</v>
      </c>
      <c r="G12" s="61">
        <v>0.8842517220312921</v>
      </c>
    </row>
    <row r="13" spans="1:7" x14ac:dyDescent="0.25">
      <c r="A13" s="63" t="s">
        <v>131</v>
      </c>
      <c r="B13" s="61">
        <v>0.31282957155135133</v>
      </c>
      <c r="C13" s="61">
        <v>0.31102981477917779</v>
      </c>
      <c r="D13" s="61">
        <v>0.31733987345437287</v>
      </c>
      <c r="E13" s="61">
        <v>0.32823127569111676</v>
      </c>
      <c r="F13" s="61">
        <v>0.3424481974396521</v>
      </c>
      <c r="G13" s="61">
        <v>1.6118787329156707</v>
      </c>
    </row>
    <row r="14" spans="1:7" x14ac:dyDescent="0.25">
      <c r="A14" s="63" t="s">
        <v>132</v>
      </c>
      <c r="B14" s="61">
        <v>1.7873279918187032E-2</v>
      </c>
      <c r="C14" s="61">
        <v>1.7010534578781631E-2</v>
      </c>
      <c r="D14" s="61">
        <v>1.7226956862787378E-2</v>
      </c>
      <c r="E14" s="61">
        <v>1.7329903147237334E-2</v>
      </c>
      <c r="F14" s="61">
        <v>1.5586821220843103E-2</v>
      </c>
      <c r="G14" s="61">
        <v>8.502749572783648E-2</v>
      </c>
    </row>
    <row r="15" spans="1:7" x14ac:dyDescent="0.25">
      <c r="A15" s="8" t="s">
        <v>133</v>
      </c>
      <c r="B15" s="61"/>
      <c r="C15" s="61"/>
      <c r="D15" s="61"/>
      <c r="E15" s="61"/>
      <c r="F15" s="61"/>
      <c r="G15" s="61"/>
    </row>
    <row r="16" spans="1:7" x14ac:dyDescent="0.25">
      <c r="A16" s="63" t="s">
        <v>124</v>
      </c>
      <c r="B16" s="61">
        <v>6.8021477875244485E-2</v>
      </c>
      <c r="C16" s="61">
        <v>7.3875040519030502E-2</v>
      </c>
      <c r="D16" s="61">
        <v>7.7778494293680167E-2</v>
      </c>
      <c r="E16" s="61">
        <v>7.8880754300210285E-2</v>
      </c>
      <c r="F16" s="61">
        <v>7.837877599872313E-2</v>
      </c>
      <c r="G16" s="61">
        <v>0.37693454298688855</v>
      </c>
    </row>
    <row r="17" spans="1:7" x14ac:dyDescent="0.25">
      <c r="A17" s="63" t="s">
        <v>125</v>
      </c>
      <c r="B17" s="61">
        <v>4.0822375174408045E-2</v>
      </c>
      <c r="C17" s="61">
        <v>5.0470677000758232E-2</v>
      </c>
      <c r="D17" s="61">
        <v>4.969339903060753E-2</v>
      </c>
      <c r="E17" s="61">
        <v>5.0149695619995598E-2</v>
      </c>
      <c r="F17" s="61">
        <v>5.3623318221065509E-2</v>
      </c>
      <c r="G17" s="61">
        <v>0.24475946504683491</v>
      </c>
    </row>
    <row r="18" spans="1:7" x14ac:dyDescent="0.25">
      <c r="A18" s="63" t="s">
        <v>126</v>
      </c>
      <c r="B18" s="61">
        <v>1.2911765926407782E-2</v>
      </c>
      <c r="C18" s="61">
        <v>1.7934834505869936E-2</v>
      </c>
      <c r="D18" s="61">
        <v>1.7292697520447355E-2</v>
      </c>
      <c r="E18" s="61">
        <v>1.7620249310513671E-2</v>
      </c>
      <c r="F18" s="61">
        <v>1.8506475627260283E-2</v>
      </c>
      <c r="G18" s="61">
        <v>8.4266022890499032E-2</v>
      </c>
    </row>
    <row r="19" spans="1:7" x14ac:dyDescent="0.25">
      <c r="A19" s="63" t="s">
        <v>127</v>
      </c>
      <c r="B19" s="61">
        <v>0.10150649370454604</v>
      </c>
      <c r="C19" s="61">
        <v>0.1138934802137235</v>
      </c>
      <c r="D19" s="61">
        <v>0.11755117257955686</v>
      </c>
      <c r="E19" s="61">
        <v>0.1226132869877898</v>
      </c>
      <c r="F19" s="61">
        <v>0.12273670476279054</v>
      </c>
      <c r="G19" s="61">
        <v>0.57830113824840679</v>
      </c>
    </row>
    <row r="20" spans="1:7" x14ac:dyDescent="0.25">
      <c r="A20" s="63" t="s">
        <v>128</v>
      </c>
      <c r="B20" s="61">
        <v>0.19198017859775396</v>
      </c>
      <c r="C20" s="61">
        <v>0.19273818928081707</v>
      </c>
      <c r="D20" s="61">
        <v>0.18294773338851819</v>
      </c>
      <c r="E20" s="61">
        <v>0.16117723231624489</v>
      </c>
      <c r="F20" s="61">
        <v>0.15193798705237613</v>
      </c>
      <c r="G20" s="61">
        <v>0.88078132063571035</v>
      </c>
    </row>
    <row r="21" spans="1:7" x14ac:dyDescent="0.25">
      <c r="A21" s="63" t="s">
        <v>129</v>
      </c>
      <c r="B21" s="61">
        <v>0.13012077798232519</v>
      </c>
      <c r="C21" s="61">
        <v>0.12911568201789664</v>
      </c>
      <c r="D21" s="61">
        <v>0.11490121671906342</v>
      </c>
      <c r="E21" s="61">
        <v>0.12091175080359232</v>
      </c>
      <c r="F21" s="61">
        <v>0.1221260338364538</v>
      </c>
      <c r="G21" s="61">
        <v>0.61717546135933132</v>
      </c>
    </row>
    <row r="22" spans="1:7" x14ac:dyDescent="0.25">
      <c r="A22" s="63" t="s">
        <v>130</v>
      </c>
      <c r="B22" s="61">
        <v>0.26389890995526277</v>
      </c>
      <c r="C22" s="61">
        <v>0.22748531314790654</v>
      </c>
      <c r="D22" s="61">
        <v>0.23361703220857757</v>
      </c>
      <c r="E22" s="61">
        <v>0.23717602523761003</v>
      </c>
      <c r="F22" s="61">
        <v>0.23059748743551253</v>
      </c>
      <c r="G22" s="61">
        <v>1.1927747679848695</v>
      </c>
    </row>
    <row r="23" spans="1:7" x14ac:dyDescent="0.25">
      <c r="A23" s="63" t="s">
        <v>131</v>
      </c>
      <c r="B23" s="61">
        <v>0.17450890745621334</v>
      </c>
      <c r="C23" s="61">
        <v>0.18305937465882871</v>
      </c>
      <c r="D23" s="61">
        <v>0.19337777634643666</v>
      </c>
      <c r="E23" s="61">
        <v>0.20135282267610979</v>
      </c>
      <c r="F23" s="61">
        <v>0.20750525680771262</v>
      </c>
      <c r="G23" s="61">
        <v>0.95980413794530106</v>
      </c>
    </row>
    <row r="24" spans="1:7" x14ac:dyDescent="0.25">
      <c r="A24" s="63" t="s">
        <v>132</v>
      </c>
      <c r="B24" s="61">
        <v>1.6229114283834199E-2</v>
      </c>
      <c r="C24" s="61">
        <v>1.1427409542588593E-2</v>
      </c>
      <c r="D24" s="61">
        <v>1.2840477038613216E-2</v>
      </c>
      <c r="E24" s="61">
        <v>1.0118181883179854E-2</v>
      </c>
      <c r="F24" s="61">
        <v>1.4587960258105458E-2</v>
      </c>
      <c r="G24" s="61">
        <v>6.5203143006321324E-2</v>
      </c>
    </row>
    <row r="25" spans="1:7" x14ac:dyDescent="0.25">
      <c r="A25" s="8" t="s">
        <v>136</v>
      </c>
      <c r="B25" s="61">
        <v>1.0000000007234289</v>
      </c>
      <c r="C25" s="61">
        <v>0.99999999873123602</v>
      </c>
      <c r="D25" s="61">
        <v>1</v>
      </c>
      <c r="E25" s="61">
        <v>1</v>
      </c>
      <c r="F25" s="61">
        <v>0.99999999999999989</v>
      </c>
      <c r="G25" s="61">
        <v>4.9999999994546647</v>
      </c>
    </row>
    <row r="26" spans="1:7" x14ac:dyDescent="0.25">
      <c r="A26" s="8" t="s">
        <v>135</v>
      </c>
      <c r="B26" s="61">
        <v>1.0000000009559957</v>
      </c>
      <c r="C26" s="61">
        <v>1.0000000008874199</v>
      </c>
      <c r="D26" s="61">
        <v>0.99999999912550086</v>
      </c>
      <c r="E26" s="61">
        <v>0.99999999913524618</v>
      </c>
      <c r="F26" s="61">
        <v>1</v>
      </c>
      <c r="G26" s="61">
        <v>5.000000000104162</v>
      </c>
    </row>
  </sheetData>
  <pageMargins left="0.7" right="0.7" top="0.78740157499999996" bottom="0.78740157499999996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6:I61"/>
  <sheetViews>
    <sheetView topLeftCell="B16" workbookViewId="0">
      <selection activeCell="B16" sqref="B16:I61"/>
    </sheetView>
  </sheetViews>
  <sheetFormatPr defaultRowHeight="15" x14ac:dyDescent="0.25"/>
  <cols>
    <col min="2" max="2" width="17.42578125" customWidth="1"/>
    <col min="3" max="3" width="19.5703125" customWidth="1"/>
    <col min="6" max="6" width="21.42578125" customWidth="1"/>
    <col min="7" max="7" width="20.5703125" customWidth="1"/>
  </cols>
  <sheetData>
    <row r="16" spans="2:9" x14ac:dyDescent="0.25">
      <c r="B16" s="2" t="s">
        <v>120</v>
      </c>
      <c r="C16" s="2" t="s">
        <v>121</v>
      </c>
      <c r="D16" s="2" t="s">
        <v>44</v>
      </c>
      <c r="E16" s="2" t="s">
        <v>74</v>
      </c>
      <c r="F16" s="4" t="s">
        <v>69</v>
      </c>
      <c r="G16" s="4" t="s">
        <v>70</v>
      </c>
      <c r="H16" s="62" t="s">
        <v>122</v>
      </c>
      <c r="I16" s="62" t="s">
        <v>123</v>
      </c>
    </row>
    <row r="17" spans="2:9" x14ac:dyDescent="0.25">
      <c r="B17" s="9">
        <v>1382306052</v>
      </c>
      <c r="C17" s="5">
        <v>1046029728</v>
      </c>
      <c r="D17" s="3" t="s">
        <v>55</v>
      </c>
      <c r="E17" s="3" t="s">
        <v>124</v>
      </c>
      <c r="F17" s="5">
        <v>75191555</v>
      </c>
      <c r="G17" s="5">
        <v>71152488</v>
      </c>
      <c r="H17" s="12">
        <f>F17/B17</f>
        <v>5.4395735945168243E-2</v>
      </c>
      <c r="I17" s="12">
        <f>G17/C17</f>
        <v>6.8021477875244485E-2</v>
      </c>
    </row>
    <row r="18" spans="2:9" x14ac:dyDescent="0.25">
      <c r="B18" s="9">
        <v>1382306052</v>
      </c>
      <c r="C18" s="5">
        <v>1046029728</v>
      </c>
      <c r="D18" s="3" t="s">
        <v>55</v>
      </c>
      <c r="E18" s="3" t="s">
        <v>125</v>
      </c>
      <c r="F18" s="5">
        <v>57549405</v>
      </c>
      <c r="G18" s="5">
        <v>42701418</v>
      </c>
      <c r="H18" s="12">
        <f t="shared" ref="H18:I61" si="0">F18/B18</f>
        <v>4.1632896648852988E-2</v>
      </c>
      <c r="I18" s="12">
        <f t="shared" si="0"/>
        <v>4.0822375174408045E-2</v>
      </c>
    </row>
    <row r="19" spans="2:9" x14ac:dyDescent="0.25">
      <c r="B19" s="9">
        <v>1382306052</v>
      </c>
      <c r="C19" s="5">
        <v>1046029728</v>
      </c>
      <c r="D19" s="3" t="s">
        <v>55</v>
      </c>
      <c r="E19" s="3" t="s">
        <v>126</v>
      </c>
      <c r="F19" s="5">
        <v>18690232</v>
      </c>
      <c r="G19" s="5">
        <v>13506091</v>
      </c>
      <c r="H19" s="12">
        <f t="shared" si="0"/>
        <v>1.3521051993484291E-2</v>
      </c>
      <c r="I19" s="12">
        <f t="shared" si="0"/>
        <v>1.2911765926407782E-2</v>
      </c>
    </row>
    <row r="20" spans="2:9" x14ac:dyDescent="0.25">
      <c r="B20" s="9">
        <v>1382306052</v>
      </c>
      <c r="C20" s="5">
        <v>1046029728</v>
      </c>
      <c r="D20" s="3" t="s">
        <v>55</v>
      </c>
      <c r="E20" s="3" t="s">
        <v>127</v>
      </c>
      <c r="F20" s="5">
        <v>158910191</v>
      </c>
      <c r="G20" s="5">
        <v>106178810</v>
      </c>
      <c r="H20" s="12">
        <f t="shared" si="0"/>
        <v>0.11496020781366006</v>
      </c>
      <c r="I20" s="12">
        <f t="shared" si="0"/>
        <v>0.10150649370454604</v>
      </c>
    </row>
    <row r="21" spans="2:9" x14ac:dyDescent="0.25">
      <c r="B21" s="9">
        <v>1382306052</v>
      </c>
      <c r="C21" s="5">
        <v>1046029728</v>
      </c>
      <c r="D21" s="3" t="s">
        <v>55</v>
      </c>
      <c r="E21" s="3" t="s">
        <v>128</v>
      </c>
      <c r="F21" s="5">
        <v>219333900</v>
      </c>
      <c r="G21" s="5">
        <v>200816974</v>
      </c>
      <c r="H21" s="12">
        <f t="shared" si="0"/>
        <v>0.15867245873853703</v>
      </c>
      <c r="I21" s="12">
        <f t="shared" si="0"/>
        <v>0.19198017859775396</v>
      </c>
    </row>
    <row r="22" spans="2:9" x14ac:dyDescent="0.25">
      <c r="B22" s="9">
        <v>1382306052</v>
      </c>
      <c r="C22" s="5">
        <v>1046029728</v>
      </c>
      <c r="D22" s="3" t="s">
        <v>55</v>
      </c>
      <c r="E22" s="3" t="s">
        <v>129</v>
      </c>
      <c r="F22" s="5">
        <v>151152509</v>
      </c>
      <c r="G22" s="5">
        <v>136110202</v>
      </c>
      <c r="H22" s="12">
        <f t="shared" si="0"/>
        <v>0.10934807728093489</v>
      </c>
      <c r="I22" s="12">
        <f t="shared" si="0"/>
        <v>0.13012077798232519</v>
      </c>
    </row>
    <row r="23" spans="2:9" x14ac:dyDescent="0.25">
      <c r="B23" s="9">
        <v>1382306052</v>
      </c>
      <c r="C23" s="5">
        <v>1046029728</v>
      </c>
      <c r="D23" s="3" t="s">
        <v>55</v>
      </c>
      <c r="E23" s="3" t="s">
        <v>130</v>
      </c>
      <c r="F23" s="5">
        <v>244345708</v>
      </c>
      <c r="G23" s="5">
        <v>276046105</v>
      </c>
      <c r="H23" s="12">
        <f t="shared" si="0"/>
        <v>0.17676672083325293</v>
      </c>
      <c r="I23" s="12">
        <f t="shared" si="0"/>
        <v>0.26389890995526277</v>
      </c>
    </row>
    <row r="24" spans="2:9" x14ac:dyDescent="0.25">
      <c r="B24" s="9">
        <v>1382306052</v>
      </c>
      <c r="C24" s="5">
        <v>1046029728</v>
      </c>
      <c r="D24" s="3" t="s">
        <v>55</v>
      </c>
      <c r="E24" s="3" t="s">
        <v>131</v>
      </c>
      <c r="F24" s="5">
        <v>432426210</v>
      </c>
      <c r="G24" s="5">
        <v>182541505</v>
      </c>
      <c r="H24" s="12">
        <f t="shared" si="0"/>
        <v>0.31282957155135133</v>
      </c>
      <c r="I24" s="12">
        <f t="shared" si="0"/>
        <v>0.17450890745621334</v>
      </c>
    </row>
    <row r="25" spans="2:9" x14ac:dyDescent="0.25">
      <c r="B25" s="9">
        <v>1382306052</v>
      </c>
      <c r="C25" s="5">
        <v>1046029728</v>
      </c>
      <c r="D25" s="3" t="s">
        <v>55</v>
      </c>
      <c r="E25" s="3" t="s">
        <v>132</v>
      </c>
      <c r="F25" s="5">
        <v>24706343</v>
      </c>
      <c r="G25" s="5">
        <v>16976136</v>
      </c>
      <c r="H25" s="12">
        <f t="shared" si="0"/>
        <v>1.7873279918187032E-2</v>
      </c>
      <c r="I25" s="12">
        <f t="shared" si="0"/>
        <v>1.6229114283834199E-2</v>
      </c>
    </row>
    <row r="26" spans="2:9" x14ac:dyDescent="0.25">
      <c r="B26" s="9">
        <v>1576337350</v>
      </c>
      <c r="C26" s="5">
        <v>1126862475</v>
      </c>
      <c r="D26" s="3" t="s">
        <v>56</v>
      </c>
      <c r="E26" s="3" t="s">
        <v>124</v>
      </c>
      <c r="F26" s="5">
        <v>84108809</v>
      </c>
      <c r="G26" s="5">
        <v>83247011</v>
      </c>
      <c r="H26" s="12">
        <f t="shared" si="0"/>
        <v>5.3357112295791251E-2</v>
      </c>
      <c r="I26" s="12">
        <f t="shared" si="0"/>
        <v>7.3875040519030502E-2</v>
      </c>
    </row>
    <row r="27" spans="2:9" x14ac:dyDescent="0.25">
      <c r="B27" s="9">
        <v>1576337350</v>
      </c>
      <c r="C27" s="5">
        <v>1126862475</v>
      </c>
      <c r="D27" s="3" t="s">
        <v>56</v>
      </c>
      <c r="E27" s="3" t="s">
        <v>125</v>
      </c>
      <c r="F27" s="5">
        <v>73995643</v>
      </c>
      <c r="G27" s="5">
        <v>56873512</v>
      </c>
      <c r="H27" s="12">
        <f t="shared" si="0"/>
        <v>4.6941502083928922E-2</v>
      </c>
      <c r="I27" s="12">
        <f t="shared" si="0"/>
        <v>5.0470677000758232E-2</v>
      </c>
    </row>
    <row r="28" spans="2:9" x14ac:dyDescent="0.25">
      <c r="B28" s="9">
        <v>1576337350</v>
      </c>
      <c r="C28" s="5">
        <v>1126862475</v>
      </c>
      <c r="D28" s="3" t="s">
        <v>56</v>
      </c>
      <c r="E28" s="3" t="s">
        <v>126</v>
      </c>
      <c r="F28" s="5">
        <v>23400613</v>
      </c>
      <c r="G28" s="5">
        <v>20210092</v>
      </c>
      <c r="H28" s="12">
        <f t="shared" si="0"/>
        <v>1.4844927070972467E-2</v>
      </c>
      <c r="I28" s="12">
        <f t="shared" si="0"/>
        <v>1.7934834505869936E-2</v>
      </c>
    </row>
    <row r="29" spans="2:9" x14ac:dyDescent="0.25">
      <c r="B29" s="9">
        <v>1576337350</v>
      </c>
      <c r="C29" s="5">
        <v>1126862475</v>
      </c>
      <c r="D29" s="3" t="s">
        <v>56</v>
      </c>
      <c r="E29" s="3" t="s">
        <v>127</v>
      </c>
      <c r="F29" s="5">
        <v>188051598</v>
      </c>
      <c r="G29" s="5">
        <v>128342289</v>
      </c>
      <c r="H29" s="12">
        <f t="shared" si="0"/>
        <v>0.11929654397899028</v>
      </c>
      <c r="I29" s="12">
        <f t="shared" si="0"/>
        <v>0.1138934802137235</v>
      </c>
    </row>
    <row r="30" spans="2:9" x14ac:dyDescent="0.25">
      <c r="B30" s="9">
        <v>1576337350</v>
      </c>
      <c r="C30" s="5">
        <v>1126862475</v>
      </c>
      <c r="D30" s="3" t="s">
        <v>56</v>
      </c>
      <c r="E30" s="3" t="s">
        <v>128</v>
      </c>
      <c r="F30" s="5">
        <v>242092434</v>
      </c>
      <c r="G30" s="5">
        <v>217189433</v>
      </c>
      <c r="H30" s="12">
        <f t="shared" si="0"/>
        <v>0.1535790762047223</v>
      </c>
      <c r="I30" s="12">
        <f t="shared" si="0"/>
        <v>0.19273818928081707</v>
      </c>
    </row>
    <row r="31" spans="2:9" x14ac:dyDescent="0.25">
      <c r="B31" s="9">
        <v>1576337350</v>
      </c>
      <c r="C31" s="5">
        <v>1126862475</v>
      </c>
      <c r="D31" s="3" t="s">
        <v>56</v>
      </c>
      <c r="E31" s="3" t="s">
        <v>129</v>
      </c>
      <c r="F31" s="5">
        <v>173883655</v>
      </c>
      <c r="G31" s="5">
        <v>145495617</v>
      </c>
      <c r="H31" s="12">
        <f t="shared" si="0"/>
        <v>0.11030865632917979</v>
      </c>
      <c r="I31" s="12">
        <f t="shared" si="0"/>
        <v>0.12911568201789664</v>
      </c>
    </row>
    <row r="32" spans="2:9" x14ac:dyDescent="0.25">
      <c r="B32" s="9">
        <v>1576337350</v>
      </c>
      <c r="C32" s="5">
        <v>1126862475</v>
      </c>
      <c r="D32" s="3" t="s">
        <v>56</v>
      </c>
      <c r="E32" s="3" t="s">
        <v>130</v>
      </c>
      <c r="F32" s="5">
        <v>273702341</v>
      </c>
      <c r="G32" s="5">
        <v>256344663</v>
      </c>
      <c r="H32" s="12">
        <f t="shared" si="0"/>
        <v>0.1736318314096916</v>
      </c>
      <c r="I32" s="12">
        <f t="shared" si="0"/>
        <v>0.22748531314790654</v>
      </c>
    </row>
    <row r="33" spans="2:9" x14ac:dyDescent="0.25">
      <c r="B33" s="9">
        <v>1576337350</v>
      </c>
      <c r="C33" s="5">
        <v>1126862475</v>
      </c>
      <c r="D33" s="3" t="s">
        <v>56</v>
      </c>
      <c r="E33" s="3" t="s">
        <v>131</v>
      </c>
      <c r="F33" s="5">
        <v>490287914</v>
      </c>
      <c r="G33" s="5">
        <v>206282740</v>
      </c>
      <c r="H33" s="12">
        <f t="shared" si="0"/>
        <v>0.31102981477917779</v>
      </c>
      <c r="I33" s="12">
        <f t="shared" si="0"/>
        <v>0.18305937465882871</v>
      </c>
    </row>
    <row r="34" spans="2:9" x14ac:dyDescent="0.25">
      <c r="B34" s="9">
        <v>1576337350</v>
      </c>
      <c r="C34" s="5">
        <v>1126862475</v>
      </c>
      <c r="D34" s="3" t="s">
        <v>56</v>
      </c>
      <c r="E34" s="3" t="s">
        <v>132</v>
      </c>
      <c r="F34" s="5">
        <v>26814341</v>
      </c>
      <c r="G34" s="5">
        <v>12877119</v>
      </c>
      <c r="H34" s="12">
        <f t="shared" si="0"/>
        <v>1.7010534578781631E-2</v>
      </c>
      <c r="I34" s="12">
        <f t="shared" si="0"/>
        <v>1.1427409542588593E-2</v>
      </c>
    </row>
    <row r="35" spans="2:9" x14ac:dyDescent="0.25">
      <c r="B35" s="9">
        <v>1663416309</v>
      </c>
      <c r="C35" s="5">
        <v>1143511877</v>
      </c>
      <c r="D35" s="3" t="s">
        <v>57</v>
      </c>
      <c r="E35" s="3" t="s">
        <v>124</v>
      </c>
      <c r="F35" s="5">
        <v>90956922</v>
      </c>
      <c r="G35" s="5">
        <v>88940632</v>
      </c>
      <c r="H35" s="12">
        <f t="shared" si="0"/>
        <v>5.4680792479833741E-2</v>
      </c>
      <c r="I35" s="12">
        <f t="shared" si="0"/>
        <v>7.7778494293680167E-2</v>
      </c>
    </row>
    <row r="36" spans="2:9" x14ac:dyDescent="0.25">
      <c r="B36" s="9">
        <v>1663416309</v>
      </c>
      <c r="C36" s="5">
        <v>1143511877</v>
      </c>
      <c r="D36" s="3" t="s">
        <v>57</v>
      </c>
      <c r="E36" s="3" t="s">
        <v>125</v>
      </c>
      <c r="F36" s="5">
        <v>81686809</v>
      </c>
      <c r="G36" s="5">
        <v>56824992</v>
      </c>
      <c r="H36" s="12">
        <f t="shared" si="0"/>
        <v>4.9107856258249538E-2</v>
      </c>
      <c r="I36" s="12">
        <f t="shared" si="0"/>
        <v>4.969339903060753E-2</v>
      </c>
    </row>
    <row r="37" spans="2:9" x14ac:dyDescent="0.25">
      <c r="B37" s="9">
        <v>1663416309</v>
      </c>
      <c r="C37" s="5">
        <v>1143511877</v>
      </c>
      <c r="D37" s="3" t="s">
        <v>57</v>
      </c>
      <c r="E37" s="3" t="s">
        <v>126</v>
      </c>
      <c r="F37" s="5">
        <v>24900052</v>
      </c>
      <c r="G37" s="5">
        <v>19774405</v>
      </c>
      <c r="H37" s="12">
        <f t="shared" si="0"/>
        <v>1.4969224399975509E-2</v>
      </c>
      <c r="I37" s="12">
        <f t="shared" si="0"/>
        <v>1.7292697520447355E-2</v>
      </c>
    </row>
    <row r="38" spans="2:9" x14ac:dyDescent="0.25">
      <c r="B38" s="9">
        <v>1663416309</v>
      </c>
      <c r="C38" s="5">
        <v>1143511877</v>
      </c>
      <c r="D38" s="3" t="s">
        <v>57</v>
      </c>
      <c r="E38" s="3" t="s">
        <v>127</v>
      </c>
      <c r="F38" s="5">
        <v>199626749</v>
      </c>
      <c r="G38" s="5">
        <v>134421162</v>
      </c>
      <c r="H38" s="12">
        <f t="shared" si="0"/>
        <v>0.1200100948391026</v>
      </c>
      <c r="I38" s="12">
        <f t="shared" si="0"/>
        <v>0.11755117257955686</v>
      </c>
    </row>
    <row r="39" spans="2:9" x14ac:dyDescent="0.25">
      <c r="B39" s="9">
        <v>1663416309</v>
      </c>
      <c r="C39" s="5">
        <v>1143511877</v>
      </c>
      <c r="D39" s="3" t="s">
        <v>57</v>
      </c>
      <c r="E39" s="3" t="s">
        <v>128</v>
      </c>
      <c r="F39" s="5">
        <v>257023994</v>
      </c>
      <c r="G39" s="5">
        <v>209202906</v>
      </c>
      <c r="H39" s="12">
        <f t="shared" si="0"/>
        <v>0.15451573524280024</v>
      </c>
      <c r="I39" s="12">
        <f t="shared" si="0"/>
        <v>0.18294773338851819</v>
      </c>
    </row>
    <row r="40" spans="2:9" x14ac:dyDescent="0.25">
      <c r="B40" s="9">
        <v>1663416309</v>
      </c>
      <c r="C40" s="5">
        <v>1143511877</v>
      </c>
      <c r="D40" s="3" t="s">
        <v>57</v>
      </c>
      <c r="E40" s="3" t="s">
        <v>129</v>
      </c>
      <c r="F40" s="5">
        <v>161749688</v>
      </c>
      <c r="G40" s="5">
        <v>131390906</v>
      </c>
      <c r="H40" s="12">
        <f t="shared" si="0"/>
        <v>9.7239450596248778E-2</v>
      </c>
      <c r="I40" s="12">
        <f t="shared" si="0"/>
        <v>0.11490121671906342</v>
      </c>
    </row>
    <row r="41" spans="2:9" x14ac:dyDescent="0.25">
      <c r="B41" s="9">
        <v>1663416309</v>
      </c>
      <c r="C41" s="5">
        <v>1143511877</v>
      </c>
      <c r="D41" s="3" t="s">
        <v>57</v>
      </c>
      <c r="E41" s="3" t="s">
        <v>130</v>
      </c>
      <c r="F41" s="5">
        <v>290948173</v>
      </c>
      <c r="G41" s="5">
        <v>267143851</v>
      </c>
      <c r="H41" s="12">
        <f t="shared" si="0"/>
        <v>0.17491001586662933</v>
      </c>
      <c r="I41" s="12">
        <f t="shared" si="0"/>
        <v>0.23361703220857757</v>
      </c>
    </row>
    <row r="42" spans="2:9" x14ac:dyDescent="0.25">
      <c r="B42" s="9">
        <v>1663416309</v>
      </c>
      <c r="C42" s="5">
        <v>1143511877</v>
      </c>
      <c r="D42" s="3" t="s">
        <v>57</v>
      </c>
      <c r="E42" s="3" t="s">
        <v>131</v>
      </c>
      <c r="F42" s="5">
        <v>527868321</v>
      </c>
      <c r="G42" s="5">
        <v>221129784</v>
      </c>
      <c r="H42" s="12">
        <f t="shared" si="0"/>
        <v>0.31733987345437287</v>
      </c>
      <c r="I42" s="12">
        <f t="shared" si="0"/>
        <v>0.19337777634643666</v>
      </c>
    </row>
    <row r="43" spans="2:9" x14ac:dyDescent="0.25">
      <c r="B43" s="9">
        <v>1663416309</v>
      </c>
      <c r="C43" s="5">
        <v>1143511877</v>
      </c>
      <c r="D43" s="3" t="s">
        <v>57</v>
      </c>
      <c r="E43" s="3" t="s">
        <v>132</v>
      </c>
      <c r="F43" s="5">
        <v>28655601</v>
      </c>
      <c r="G43" s="5">
        <v>14683238</v>
      </c>
      <c r="H43" s="12">
        <f t="shared" si="0"/>
        <v>1.7226956862787378E-2</v>
      </c>
      <c r="I43" s="12">
        <f t="shared" si="0"/>
        <v>1.2840477038613216E-2</v>
      </c>
    </row>
    <row r="44" spans="2:9" x14ac:dyDescent="0.25">
      <c r="B44" s="9">
        <v>1710899983</v>
      </c>
      <c r="C44" s="5">
        <v>1156398564</v>
      </c>
      <c r="D44" s="3" t="s">
        <v>58</v>
      </c>
      <c r="E44" s="3" t="s">
        <v>124</v>
      </c>
      <c r="F44" s="5">
        <v>90333442</v>
      </c>
      <c r="G44" s="5">
        <v>91217591</v>
      </c>
      <c r="H44" s="12">
        <f t="shared" si="0"/>
        <v>5.2798785959190693E-2</v>
      </c>
      <c r="I44" s="12">
        <f t="shared" si="0"/>
        <v>7.8880754300210285E-2</v>
      </c>
    </row>
    <row r="45" spans="2:9" x14ac:dyDescent="0.25">
      <c r="B45" s="9">
        <v>1710899983</v>
      </c>
      <c r="C45" s="5">
        <v>1156398564</v>
      </c>
      <c r="D45" s="3" t="s">
        <v>58</v>
      </c>
      <c r="E45" s="3" t="s">
        <v>125</v>
      </c>
      <c r="F45" s="5">
        <v>82362632</v>
      </c>
      <c r="G45" s="5">
        <v>57993036</v>
      </c>
      <c r="H45" s="12">
        <f t="shared" si="0"/>
        <v>4.8139945536489023E-2</v>
      </c>
      <c r="I45" s="12">
        <f t="shared" si="0"/>
        <v>5.0149695619995598E-2</v>
      </c>
    </row>
    <row r="46" spans="2:9" x14ac:dyDescent="0.25">
      <c r="B46" s="9">
        <v>1710899983</v>
      </c>
      <c r="C46" s="5">
        <v>1156398564</v>
      </c>
      <c r="D46" s="3" t="s">
        <v>58</v>
      </c>
      <c r="E46" s="3" t="s">
        <v>126</v>
      </c>
      <c r="F46" s="5">
        <v>25201131</v>
      </c>
      <c r="G46" s="5">
        <v>20376031</v>
      </c>
      <c r="H46" s="12">
        <f t="shared" si="0"/>
        <v>1.4729751154600368E-2</v>
      </c>
      <c r="I46" s="12">
        <f t="shared" si="0"/>
        <v>1.7620249310513671E-2</v>
      </c>
    </row>
    <row r="47" spans="2:9" x14ac:dyDescent="0.25">
      <c r="B47" s="9">
        <v>1710899983</v>
      </c>
      <c r="C47" s="5">
        <v>1156398564</v>
      </c>
      <c r="D47" s="3" t="s">
        <v>58</v>
      </c>
      <c r="E47" s="3" t="s">
        <v>127</v>
      </c>
      <c r="F47" s="5">
        <v>218279436</v>
      </c>
      <c r="G47" s="5">
        <v>141789829</v>
      </c>
      <c r="H47" s="12">
        <f t="shared" si="0"/>
        <v>0.12758164601606639</v>
      </c>
      <c r="I47" s="12">
        <f t="shared" si="0"/>
        <v>0.1226132869877898</v>
      </c>
    </row>
    <row r="48" spans="2:9" x14ac:dyDescent="0.25">
      <c r="B48" s="9">
        <v>1710899983</v>
      </c>
      <c r="C48" s="5">
        <v>1156398564</v>
      </c>
      <c r="D48" s="3" t="s">
        <v>58</v>
      </c>
      <c r="E48" s="3" t="s">
        <v>128</v>
      </c>
      <c r="F48" s="5">
        <v>233483205</v>
      </c>
      <c r="G48" s="5">
        <v>186385120</v>
      </c>
      <c r="H48" s="12">
        <f t="shared" si="0"/>
        <v>0.13646806202580924</v>
      </c>
      <c r="I48" s="12">
        <f t="shared" si="0"/>
        <v>0.16117723231624489</v>
      </c>
    </row>
    <row r="49" spans="2:9" x14ac:dyDescent="0.25">
      <c r="B49" s="9">
        <v>1710899983</v>
      </c>
      <c r="C49" s="5">
        <v>1156398564</v>
      </c>
      <c r="D49" s="3" t="s">
        <v>58</v>
      </c>
      <c r="E49" s="3" t="s">
        <v>129</v>
      </c>
      <c r="F49" s="5">
        <v>160021263</v>
      </c>
      <c r="G49" s="5">
        <v>139822175</v>
      </c>
      <c r="H49" s="12">
        <f t="shared" si="0"/>
        <v>9.3530460336675336E-2</v>
      </c>
      <c r="I49" s="12">
        <f t="shared" si="0"/>
        <v>0.12091175080359232</v>
      </c>
    </row>
    <row r="50" spans="2:9" x14ac:dyDescent="0.25">
      <c r="B50" s="9">
        <v>1710899983</v>
      </c>
      <c r="C50" s="5">
        <v>1156398564</v>
      </c>
      <c r="D50" s="3" t="s">
        <v>58</v>
      </c>
      <c r="E50" s="3" t="s">
        <v>130</v>
      </c>
      <c r="F50" s="5">
        <v>309998259</v>
      </c>
      <c r="G50" s="5">
        <v>274270015</v>
      </c>
      <c r="H50" s="12">
        <f t="shared" si="0"/>
        <v>0.18119017013281483</v>
      </c>
      <c r="I50" s="12">
        <f t="shared" si="0"/>
        <v>0.23717602523761003</v>
      </c>
    </row>
    <row r="51" spans="2:9" x14ac:dyDescent="0.25">
      <c r="B51" s="9">
        <v>1710899983</v>
      </c>
      <c r="C51" s="5">
        <v>1156398564</v>
      </c>
      <c r="D51" s="3" t="s">
        <v>58</v>
      </c>
      <c r="E51" s="3" t="s">
        <v>131</v>
      </c>
      <c r="F51" s="5">
        <v>561570884</v>
      </c>
      <c r="G51" s="5">
        <v>232844115</v>
      </c>
      <c r="H51" s="12">
        <f t="shared" si="0"/>
        <v>0.32823127569111676</v>
      </c>
      <c r="I51" s="12">
        <f t="shared" si="0"/>
        <v>0.20135282267610979</v>
      </c>
    </row>
    <row r="52" spans="2:9" x14ac:dyDescent="0.25">
      <c r="B52" s="9">
        <v>1710899983</v>
      </c>
      <c r="C52" s="5">
        <v>1156398564</v>
      </c>
      <c r="D52" s="3" t="s">
        <v>58</v>
      </c>
      <c r="E52" s="3" t="s">
        <v>132</v>
      </c>
      <c r="F52" s="5">
        <v>29649731</v>
      </c>
      <c r="G52" s="5">
        <v>11700651</v>
      </c>
      <c r="H52" s="12">
        <f t="shared" si="0"/>
        <v>1.7329903147237334E-2</v>
      </c>
      <c r="I52" s="12">
        <f t="shared" si="0"/>
        <v>1.0118181883179854E-2</v>
      </c>
    </row>
    <row r="53" spans="2:9" x14ac:dyDescent="0.25">
      <c r="B53" s="9">
        <v>1997378398</v>
      </c>
      <c r="C53" s="5">
        <v>1384051481</v>
      </c>
      <c r="D53" s="3" t="s">
        <v>59</v>
      </c>
      <c r="E53" s="3" t="s">
        <v>124</v>
      </c>
      <c r="F53" s="5">
        <v>105168973</v>
      </c>
      <c r="G53" s="5">
        <v>108480261</v>
      </c>
      <c r="H53" s="12">
        <f t="shared" si="0"/>
        <v>5.2653504766701699E-2</v>
      </c>
      <c r="I53" s="12">
        <f t="shared" si="0"/>
        <v>7.837877599872313E-2</v>
      </c>
    </row>
    <row r="54" spans="2:9" x14ac:dyDescent="0.25">
      <c r="B54" s="9">
        <v>1997378398</v>
      </c>
      <c r="C54" s="5">
        <v>1384051481</v>
      </c>
      <c r="D54" s="3" t="s">
        <v>59</v>
      </c>
      <c r="E54" s="3" t="s">
        <v>125</v>
      </c>
      <c r="F54" s="5">
        <v>88601128</v>
      </c>
      <c r="G54" s="5">
        <v>74217433</v>
      </c>
      <c r="H54" s="12">
        <f t="shared" si="0"/>
        <v>4.4358709440693568E-2</v>
      </c>
      <c r="I54" s="12">
        <f t="shared" si="0"/>
        <v>5.3623318221065509E-2</v>
      </c>
    </row>
    <row r="55" spans="2:9" x14ac:dyDescent="0.25">
      <c r="B55" s="9">
        <v>1997378398</v>
      </c>
      <c r="C55" s="5">
        <v>1384051481</v>
      </c>
      <c r="D55" s="3" t="s">
        <v>59</v>
      </c>
      <c r="E55" s="3" t="s">
        <v>126</v>
      </c>
      <c r="F55" s="5">
        <v>28832506</v>
      </c>
      <c r="G55" s="5">
        <v>25613915</v>
      </c>
      <c r="H55" s="12">
        <f t="shared" si="0"/>
        <v>1.4435174641355063E-2</v>
      </c>
      <c r="I55" s="12">
        <f t="shared" si="0"/>
        <v>1.8506475627260283E-2</v>
      </c>
    </row>
    <row r="56" spans="2:9" x14ac:dyDescent="0.25">
      <c r="B56" s="9">
        <v>1997378398</v>
      </c>
      <c r="C56" s="5">
        <v>1384051481</v>
      </c>
      <c r="D56" s="3" t="s">
        <v>59</v>
      </c>
      <c r="E56" s="3" t="s">
        <v>127</v>
      </c>
      <c r="F56" s="5">
        <v>242289937</v>
      </c>
      <c r="G56" s="5">
        <v>169873918</v>
      </c>
      <c r="H56" s="12">
        <f t="shared" si="0"/>
        <v>0.1213039738702531</v>
      </c>
      <c r="I56" s="12">
        <f t="shared" si="0"/>
        <v>0.12273670476279054</v>
      </c>
    </row>
    <row r="57" spans="2:9" x14ac:dyDescent="0.25">
      <c r="B57" s="9">
        <v>1997378398</v>
      </c>
      <c r="C57" s="5">
        <v>1384051481</v>
      </c>
      <c r="D57" s="3" t="s">
        <v>59</v>
      </c>
      <c r="E57" s="3" t="s">
        <v>128</v>
      </c>
      <c r="F57" s="5">
        <v>270139469</v>
      </c>
      <c r="G57" s="5">
        <v>210289996</v>
      </c>
      <c r="H57" s="12">
        <f t="shared" si="0"/>
        <v>0.13524701642437609</v>
      </c>
      <c r="I57" s="12">
        <f t="shared" si="0"/>
        <v>0.15193798705237613</v>
      </c>
    </row>
    <row r="58" spans="2:9" x14ac:dyDescent="0.25">
      <c r="B58" s="9">
        <v>1997378398</v>
      </c>
      <c r="C58" s="5">
        <v>1384051481</v>
      </c>
      <c r="D58" s="3" t="s">
        <v>59</v>
      </c>
      <c r="E58" s="3" t="s">
        <v>129</v>
      </c>
      <c r="F58" s="5">
        <v>192175003</v>
      </c>
      <c r="G58" s="5">
        <v>169028718</v>
      </c>
      <c r="H58" s="12">
        <f t="shared" si="0"/>
        <v>9.6213618407221799E-2</v>
      </c>
      <c r="I58" s="12">
        <f t="shared" si="0"/>
        <v>0.1221260338364538</v>
      </c>
    </row>
    <row r="59" spans="2:9" x14ac:dyDescent="0.25">
      <c r="B59" s="9">
        <v>1997378398</v>
      </c>
      <c r="C59" s="5">
        <v>1384051481</v>
      </c>
      <c r="D59" s="3" t="s">
        <v>59</v>
      </c>
      <c r="E59" s="3" t="s">
        <v>130</v>
      </c>
      <c r="F59" s="5">
        <v>355039970</v>
      </c>
      <c r="G59" s="5">
        <v>319158794</v>
      </c>
      <c r="H59" s="12">
        <f t="shared" si="0"/>
        <v>0.17775298378890347</v>
      </c>
      <c r="I59" s="12">
        <f t="shared" si="0"/>
        <v>0.23059748743551253</v>
      </c>
    </row>
    <row r="60" spans="2:9" x14ac:dyDescent="0.25">
      <c r="B60" s="9">
        <v>1997378398</v>
      </c>
      <c r="C60" s="5">
        <v>1384051481</v>
      </c>
      <c r="D60" s="3" t="s">
        <v>59</v>
      </c>
      <c r="E60" s="3" t="s">
        <v>131</v>
      </c>
      <c r="F60" s="5">
        <v>683998632</v>
      </c>
      <c r="G60" s="5">
        <v>287197958</v>
      </c>
      <c r="H60" s="12">
        <f t="shared" si="0"/>
        <v>0.3424481974396521</v>
      </c>
      <c r="I60" s="12">
        <f t="shared" si="0"/>
        <v>0.20750525680771262</v>
      </c>
    </row>
    <row r="61" spans="2:9" x14ac:dyDescent="0.25">
      <c r="B61" s="9">
        <v>1997378398</v>
      </c>
      <c r="C61" s="5">
        <v>1384051481</v>
      </c>
      <c r="D61" s="3" t="s">
        <v>59</v>
      </c>
      <c r="E61" s="3" t="s">
        <v>132</v>
      </c>
      <c r="F61" s="5">
        <v>31132780</v>
      </c>
      <c r="G61" s="5">
        <v>20190488</v>
      </c>
      <c r="H61" s="12">
        <f t="shared" si="0"/>
        <v>1.5586821220843103E-2</v>
      </c>
      <c r="I61" s="12">
        <f t="shared" si="0"/>
        <v>1.4587960258105458E-2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1"/>
  <sheetViews>
    <sheetView workbookViewId="0">
      <selection sqref="A1:XFD1048576"/>
    </sheetView>
  </sheetViews>
  <sheetFormatPr defaultRowHeight="15" x14ac:dyDescent="0.25"/>
  <cols>
    <col min="1" max="1" width="20.5703125" customWidth="1"/>
    <col min="7" max="7" width="20.140625" customWidth="1"/>
  </cols>
  <sheetData>
    <row r="1" spans="1:8" x14ac:dyDescent="0.25">
      <c r="A1" s="2" t="s">
        <v>120</v>
      </c>
      <c r="B1" s="2" t="s">
        <v>44</v>
      </c>
      <c r="C1" s="2" t="s">
        <v>74</v>
      </c>
      <c r="D1" s="4" t="s">
        <v>75</v>
      </c>
      <c r="E1" s="4" t="s">
        <v>137</v>
      </c>
      <c r="F1" s="4" t="s">
        <v>62</v>
      </c>
      <c r="G1" s="4" t="s">
        <v>138</v>
      </c>
      <c r="H1" s="11" t="s">
        <v>139</v>
      </c>
    </row>
    <row r="2" spans="1:8" x14ac:dyDescent="0.25">
      <c r="A2" s="9">
        <v>1382306052</v>
      </c>
      <c r="B2" s="3" t="s">
        <v>55</v>
      </c>
      <c r="C2" s="3" t="s">
        <v>124</v>
      </c>
      <c r="D2" s="6" t="s">
        <v>140</v>
      </c>
      <c r="E2" s="75">
        <v>1</v>
      </c>
      <c r="F2" s="6" t="s">
        <v>64</v>
      </c>
      <c r="G2" s="5">
        <v>58565024</v>
      </c>
      <c r="H2">
        <f>G2/A2</f>
        <v>4.2367624677085623E-2</v>
      </c>
    </row>
    <row r="3" spans="1:8" x14ac:dyDescent="0.25">
      <c r="A3" s="9">
        <v>1382306052</v>
      </c>
      <c r="B3" s="3" t="s">
        <v>55</v>
      </c>
      <c r="C3" s="3" t="s">
        <v>124</v>
      </c>
      <c r="D3" s="6" t="s">
        <v>140</v>
      </c>
      <c r="E3" s="75">
        <v>2</v>
      </c>
      <c r="F3" s="6" t="s">
        <v>65</v>
      </c>
      <c r="G3" s="5">
        <v>1721022</v>
      </c>
      <c r="H3">
        <f t="shared" ref="H3:H66" si="0">G3/A3</f>
        <v>1.2450368697365726E-3</v>
      </c>
    </row>
    <row r="4" spans="1:8" x14ac:dyDescent="0.25">
      <c r="A4" s="9">
        <v>1382306052</v>
      </c>
      <c r="B4" s="3" t="s">
        <v>55</v>
      </c>
      <c r="C4" s="3" t="s">
        <v>124</v>
      </c>
      <c r="D4" s="6" t="s">
        <v>140</v>
      </c>
      <c r="E4" s="75">
        <v>3</v>
      </c>
      <c r="F4" s="6" t="s">
        <v>66</v>
      </c>
      <c r="G4" s="5">
        <v>6228425</v>
      </c>
      <c r="H4">
        <f t="shared" si="0"/>
        <v>4.505821985650975E-3</v>
      </c>
    </row>
    <row r="5" spans="1:8" x14ac:dyDescent="0.25">
      <c r="A5" s="9">
        <v>1382306052</v>
      </c>
      <c r="B5" s="3" t="s">
        <v>55</v>
      </c>
      <c r="C5" s="3" t="s">
        <v>124</v>
      </c>
      <c r="D5" s="6" t="s">
        <v>140</v>
      </c>
      <c r="E5" s="75">
        <v>4</v>
      </c>
      <c r="F5" s="6" t="s">
        <v>67</v>
      </c>
      <c r="G5" s="5">
        <v>8421291</v>
      </c>
      <c r="H5">
        <f t="shared" si="0"/>
        <v>6.0922043912168301E-3</v>
      </c>
    </row>
    <row r="6" spans="1:8" x14ac:dyDescent="0.25">
      <c r="A6" s="9">
        <v>1382306052</v>
      </c>
      <c r="B6" s="3" t="s">
        <v>55</v>
      </c>
      <c r="C6" s="3" t="s">
        <v>125</v>
      </c>
      <c r="D6" s="6" t="s">
        <v>141</v>
      </c>
      <c r="E6" s="75">
        <v>1</v>
      </c>
      <c r="F6" s="6" t="s">
        <v>64</v>
      </c>
      <c r="G6" s="5">
        <v>48543832</v>
      </c>
      <c r="H6">
        <f t="shared" si="0"/>
        <v>3.5118005835078264E-2</v>
      </c>
    </row>
    <row r="7" spans="1:8" x14ac:dyDescent="0.25">
      <c r="A7" s="9">
        <v>1382306052</v>
      </c>
      <c r="B7" s="3" t="s">
        <v>55</v>
      </c>
      <c r="C7" s="3" t="s">
        <v>125</v>
      </c>
      <c r="D7" s="6" t="s">
        <v>141</v>
      </c>
      <c r="E7" s="75">
        <v>2</v>
      </c>
      <c r="F7" s="6" t="s">
        <v>65</v>
      </c>
      <c r="G7" s="5">
        <v>1002986</v>
      </c>
      <c r="H7">
        <f t="shared" si="0"/>
        <v>7.2558895227928873E-4</v>
      </c>
    </row>
    <row r="8" spans="1:8" x14ac:dyDescent="0.25">
      <c r="A8" s="9">
        <v>1382306052</v>
      </c>
      <c r="B8" s="3" t="s">
        <v>55</v>
      </c>
      <c r="C8" s="3" t="s">
        <v>125</v>
      </c>
      <c r="D8" s="6" t="s">
        <v>141</v>
      </c>
      <c r="E8" s="75">
        <v>3</v>
      </c>
      <c r="F8" s="6" t="s">
        <v>66</v>
      </c>
      <c r="G8" s="5">
        <v>2509703</v>
      </c>
      <c r="H8">
        <f t="shared" si="0"/>
        <v>1.8155914143389716E-3</v>
      </c>
    </row>
    <row r="9" spans="1:8" x14ac:dyDescent="0.25">
      <c r="A9" s="9">
        <v>1382306052</v>
      </c>
      <c r="B9" s="3" t="s">
        <v>55</v>
      </c>
      <c r="C9" s="3" t="s">
        <v>125</v>
      </c>
      <c r="D9" s="6" t="s">
        <v>141</v>
      </c>
      <c r="E9" s="75">
        <v>4</v>
      </c>
      <c r="F9" s="6" t="s">
        <v>67</v>
      </c>
      <c r="G9" s="5">
        <v>5239701</v>
      </c>
      <c r="H9">
        <f t="shared" si="0"/>
        <v>3.7905505748302981E-3</v>
      </c>
    </row>
    <row r="10" spans="1:8" x14ac:dyDescent="0.25">
      <c r="A10" s="9">
        <v>1382306052</v>
      </c>
      <c r="B10" s="3" t="s">
        <v>55</v>
      </c>
      <c r="C10" s="3" t="s">
        <v>126</v>
      </c>
      <c r="D10" s="6" t="s">
        <v>142</v>
      </c>
      <c r="E10" s="75">
        <v>1</v>
      </c>
      <c r="F10" s="6" t="s">
        <v>64</v>
      </c>
      <c r="G10" s="5">
        <v>14875539</v>
      </c>
      <c r="H10">
        <f t="shared" si="0"/>
        <v>1.0761393237392843E-2</v>
      </c>
    </row>
    <row r="11" spans="1:8" x14ac:dyDescent="0.25">
      <c r="A11" s="9">
        <v>1382306052</v>
      </c>
      <c r="B11" s="3" t="s">
        <v>55</v>
      </c>
      <c r="C11" s="3" t="s">
        <v>126</v>
      </c>
      <c r="D11" s="6" t="s">
        <v>142</v>
      </c>
      <c r="E11" s="75">
        <v>2</v>
      </c>
      <c r="F11" s="6" t="s">
        <v>65</v>
      </c>
      <c r="G11" s="5">
        <v>222060</v>
      </c>
      <c r="H11">
        <f t="shared" si="0"/>
        <v>1.6064459797358971E-4</v>
      </c>
    </row>
    <row r="12" spans="1:8" x14ac:dyDescent="0.25">
      <c r="A12" s="9">
        <v>1382306052</v>
      </c>
      <c r="B12" s="3" t="s">
        <v>55</v>
      </c>
      <c r="C12" s="3" t="s">
        <v>126</v>
      </c>
      <c r="D12" s="6" t="s">
        <v>142</v>
      </c>
      <c r="E12" s="75">
        <v>3</v>
      </c>
      <c r="F12" s="6" t="s">
        <v>66</v>
      </c>
      <c r="G12" s="5">
        <v>1022056</v>
      </c>
      <c r="H12">
        <f t="shared" si="0"/>
        <v>7.3938473937897509E-4</v>
      </c>
    </row>
    <row r="13" spans="1:8" x14ac:dyDescent="0.25">
      <c r="A13" s="9">
        <v>1382306052</v>
      </c>
      <c r="B13" s="3" t="s">
        <v>55</v>
      </c>
      <c r="C13" s="3" t="s">
        <v>126</v>
      </c>
      <c r="D13" s="6" t="s">
        <v>142</v>
      </c>
      <c r="E13" s="75">
        <v>4</v>
      </c>
      <c r="F13" s="6" t="s">
        <v>67</v>
      </c>
      <c r="G13" s="5">
        <v>2564640</v>
      </c>
      <c r="H13">
        <f t="shared" si="0"/>
        <v>1.8553344219894945E-3</v>
      </c>
    </row>
    <row r="14" spans="1:8" x14ac:dyDescent="0.25">
      <c r="A14" s="9">
        <v>1382306052</v>
      </c>
      <c r="B14" s="3" t="s">
        <v>55</v>
      </c>
      <c r="C14" s="3" t="s">
        <v>127</v>
      </c>
      <c r="D14" s="6" t="s">
        <v>143</v>
      </c>
      <c r="E14" s="75">
        <v>1</v>
      </c>
      <c r="F14" s="6" t="s">
        <v>64</v>
      </c>
      <c r="G14" s="5">
        <v>138434337</v>
      </c>
      <c r="H14">
        <f t="shared" si="0"/>
        <v>0.10014738545035322</v>
      </c>
    </row>
    <row r="15" spans="1:8" x14ac:dyDescent="0.25">
      <c r="A15" s="9">
        <v>1382306052</v>
      </c>
      <c r="B15" s="3" t="s">
        <v>55</v>
      </c>
      <c r="C15" s="3" t="s">
        <v>127</v>
      </c>
      <c r="D15" s="6" t="s">
        <v>143</v>
      </c>
      <c r="E15" s="75">
        <v>2</v>
      </c>
      <c r="F15" s="6" t="s">
        <v>65</v>
      </c>
      <c r="G15" s="5">
        <v>1039884</v>
      </c>
      <c r="H15">
        <f t="shared" si="0"/>
        <v>7.5228202791663683E-4</v>
      </c>
    </row>
    <row r="16" spans="1:8" x14ac:dyDescent="0.25">
      <c r="A16" s="9">
        <v>1382306052</v>
      </c>
      <c r="B16" s="3" t="s">
        <v>55</v>
      </c>
      <c r="C16" s="3" t="s">
        <v>127</v>
      </c>
      <c r="D16" s="6" t="s">
        <v>143</v>
      </c>
      <c r="E16" s="75">
        <v>3</v>
      </c>
      <c r="F16" s="6" t="s">
        <v>66</v>
      </c>
      <c r="G16" s="5">
        <v>7412293</v>
      </c>
      <c r="H16">
        <f t="shared" si="0"/>
        <v>5.3622661850286106E-3</v>
      </c>
    </row>
    <row r="17" spans="1:8" x14ac:dyDescent="0.25">
      <c r="A17" s="9">
        <v>1382306052</v>
      </c>
      <c r="B17" s="3" t="s">
        <v>55</v>
      </c>
      <c r="C17" s="3" t="s">
        <v>127</v>
      </c>
      <c r="D17" s="6" t="s">
        <v>143</v>
      </c>
      <c r="E17" s="75">
        <v>4</v>
      </c>
      <c r="F17" s="6" t="s">
        <v>67</v>
      </c>
      <c r="G17" s="5">
        <v>11655147</v>
      </c>
      <c r="H17">
        <f t="shared" si="0"/>
        <v>8.431668936945377E-3</v>
      </c>
    </row>
    <row r="18" spans="1:8" x14ac:dyDescent="0.25">
      <c r="A18" s="9">
        <v>1382306052</v>
      </c>
      <c r="B18" s="3" t="s">
        <v>55</v>
      </c>
      <c r="C18" s="3" t="s">
        <v>128</v>
      </c>
      <c r="D18" s="6" t="s">
        <v>144</v>
      </c>
      <c r="E18" s="75">
        <v>1</v>
      </c>
      <c r="F18" s="6" t="s">
        <v>64</v>
      </c>
      <c r="G18" s="5">
        <v>205195104</v>
      </c>
      <c r="H18">
        <f t="shared" si="0"/>
        <v>0.14844404660104896</v>
      </c>
    </row>
    <row r="19" spans="1:8" x14ac:dyDescent="0.25">
      <c r="A19" s="9">
        <v>1382306052</v>
      </c>
      <c r="B19" s="3" t="s">
        <v>55</v>
      </c>
      <c r="C19" s="3" t="s">
        <v>128</v>
      </c>
      <c r="D19" s="6" t="s">
        <v>144</v>
      </c>
      <c r="E19" s="75">
        <v>2</v>
      </c>
      <c r="F19" s="6" t="s">
        <v>65</v>
      </c>
      <c r="G19" s="5">
        <v>4944350</v>
      </c>
      <c r="H19">
        <f t="shared" si="0"/>
        <v>3.576885157122932E-3</v>
      </c>
    </row>
    <row r="20" spans="1:8" x14ac:dyDescent="0.25">
      <c r="A20" s="9">
        <v>1382306052</v>
      </c>
      <c r="B20" s="3" t="s">
        <v>55</v>
      </c>
      <c r="C20" s="3" t="s">
        <v>128</v>
      </c>
      <c r="D20" s="6" t="s">
        <v>144</v>
      </c>
      <c r="E20" s="75">
        <v>3</v>
      </c>
      <c r="F20" s="6" t="s">
        <v>66</v>
      </c>
      <c r="G20" s="5">
        <v>777263</v>
      </c>
      <c r="H20">
        <f t="shared" si="0"/>
        <v>5.6229443463364078E-4</v>
      </c>
    </row>
    <row r="21" spans="1:8" x14ac:dyDescent="0.25">
      <c r="A21" s="9">
        <v>1382306052</v>
      </c>
      <c r="B21" s="3" t="s">
        <v>55</v>
      </c>
      <c r="C21" s="3" t="s">
        <v>128</v>
      </c>
      <c r="D21" s="6" t="s">
        <v>144</v>
      </c>
      <c r="E21" s="75">
        <v>4</v>
      </c>
      <c r="F21" s="6" t="s">
        <v>67</v>
      </c>
      <c r="G21" s="5">
        <v>8396051</v>
      </c>
      <c r="H21">
        <f t="shared" si="0"/>
        <v>6.0739450484587768E-3</v>
      </c>
    </row>
    <row r="22" spans="1:8" x14ac:dyDescent="0.25">
      <c r="A22" s="9">
        <v>1382306052</v>
      </c>
      <c r="B22" s="3" t="s">
        <v>55</v>
      </c>
      <c r="C22" s="3" t="s">
        <v>129</v>
      </c>
      <c r="D22" s="6" t="s">
        <v>145</v>
      </c>
      <c r="E22" s="75">
        <v>1</v>
      </c>
      <c r="F22" s="6" t="s">
        <v>64</v>
      </c>
      <c r="G22" s="5">
        <v>144693694</v>
      </c>
      <c r="H22">
        <f t="shared" si="0"/>
        <v>0.10467558453545713</v>
      </c>
    </row>
    <row r="23" spans="1:8" x14ac:dyDescent="0.25">
      <c r="A23" s="9">
        <v>1382306052</v>
      </c>
      <c r="B23" s="3" t="s">
        <v>55</v>
      </c>
      <c r="C23" s="3" t="s">
        <v>129</v>
      </c>
      <c r="D23" s="6" t="s">
        <v>145</v>
      </c>
      <c r="E23" s="75">
        <v>2</v>
      </c>
      <c r="F23" s="6" t="s">
        <v>65</v>
      </c>
      <c r="G23" s="5">
        <v>584470</v>
      </c>
      <c r="H23">
        <f t="shared" si="0"/>
        <v>4.2282242717114286E-4</v>
      </c>
    </row>
    <row r="24" spans="1:8" x14ac:dyDescent="0.25">
      <c r="A24" s="9">
        <v>1382306052</v>
      </c>
      <c r="B24" s="3" t="s">
        <v>55</v>
      </c>
      <c r="C24" s="3" t="s">
        <v>129</v>
      </c>
      <c r="D24" s="6" t="s">
        <v>145</v>
      </c>
      <c r="E24" s="75">
        <v>3</v>
      </c>
      <c r="F24" s="6" t="s">
        <v>66</v>
      </c>
      <c r="G24" s="5">
        <v>1135803</v>
      </c>
      <c r="H24">
        <f t="shared" si="0"/>
        <v>8.2167259439879816E-4</v>
      </c>
    </row>
    <row r="25" spans="1:8" x14ac:dyDescent="0.25">
      <c r="A25" s="9">
        <v>1382306052</v>
      </c>
      <c r="B25" s="3" t="s">
        <v>55</v>
      </c>
      <c r="C25" s="3" t="s">
        <v>129</v>
      </c>
      <c r="D25" s="6" t="s">
        <v>145</v>
      </c>
      <c r="E25" s="75">
        <v>4</v>
      </c>
      <c r="F25" s="6" t="s">
        <v>67</v>
      </c>
      <c r="G25" s="5">
        <v>4654237</v>
      </c>
      <c r="H25">
        <f t="shared" si="0"/>
        <v>3.3670090594380181E-3</v>
      </c>
    </row>
    <row r="26" spans="1:8" x14ac:dyDescent="0.25">
      <c r="A26" s="9">
        <v>1382306052</v>
      </c>
      <c r="B26" s="3" t="s">
        <v>55</v>
      </c>
      <c r="C26" s="3" t="s">
        <v>130</v>
      </c>
      <c r="D26" s="6" t="s">
        <v>146</v>
      </c>
      <c r="E26" s="75">
        <v>1</v>
      </c>
      <c r="F26" s="6" t="s">
        <v>64</v>
      </c>
      <c r="G26" s="5">
        <v>219712906</v>
      </c>
      <c r="H26">
        <f t="shared" si="0"/>
        <v>0.15894664259199814</v>
      </c>
    </row>
    <row r="27" spans="1:8" x14ac:dyDescent="0.25">
      <c r="A27" s="9">
        <v>1382306052</v>
      </c>
      <c r="B27" s="3" t="s">
        <v>55</v>
      </c>
      <c r="C27" s="3" t="s">
        <v>130</v>
      </c>
      <c r="D27" s="6" t="s">
        <v>146</v>
      </c>
      <c r="E27" s="75">
        <v>2</v>
      </c>
      <c r="F27" s="6" t="s">
        <v>65</v>
      </c>
      <c r="G27" s="5">
        <v>2551560</v>
      </c>
      <c r="H27">
        <f t="shared" si="0"/>
        <v>1.8458719733652732E-3</v>
      </c>
    </row>
    <row r="28" spans="1:8" x14ac:dyDescent="0.25">
      <c r="A28" s="9">
        <v>1382306052</v>
      </c>
      <c r="B28" s="3" t="s">
        <v>55</v>
      </c>
      <c r="C28" s="3" t="s">
        <v>130</v>
      </c>
      <c r="D28" s="6" t="s">
        <v>146</v>
      </c>
      <c r="E28" s="75">
        <v>3</v>
      </c>
      <c r="F28" s="6" t="s">
        <v>66</v>
      </c>
      <c r="G28" s="5">
        <v>8399906</v>
      </c>
      <c r="H28">
        <f t="shared" si="0"/>
        <v>6.0767338664592637E-3</v>
      </c>
    </row>
    <row r="29" spans="1:8" x14ac:dyDescent="0.25">
      <c r="A29" s="9">
        <v>1382306052</v>
      </c>
      <c r="B29" s="3" t="s">
        <v>55</v>
      </c>
      <c r="C29" s="3" t="s">
        <v>130</v>
      </c>
      <c r="D29" s="6" t="s">
        <v>146</v>
      </c>
      <c r="E29" s="75">
        <v>4</v>
      </c>
      <c r="F29" s="6" t="s">
        <v>67</v>
      </c>
      <c r="G29" s="5">
        <v>13099408</v>
      </c>
      <c r="H29">
        <f t="shared" si="0"/>
        <v>9.4764889302531973E-3</v>
      </c>
    </row>
    <row r="30" spans="1:8" x14ac:dyDescent="0.25">
      <c r="A30" s="9">
        <v>1382306052</v>
      </c>
      <c r="B30" s="3" t="s">
        <v>55</v>
      </c>
      <c r="C30" s="3" t="s">
        <v>131</v>
      </c>
      <c r="D30" s="6" t="s">
        <v>147</v>
      </c>
      <c r="E30" s="75">
        <v>1</v>
      </c>
      <c r="F30" s="6" t="s">
        <v>64</v>
      </c>
      <c r="G30" s="5">
        <v>408261718</v>
      </c>
      <c r="H30">
        <f t="shared" si="0"/>
        <v>0.29534828224856818</v>
      </c>
    </row>
    <row r="31" spans="1:8" x14ac:dyDescent="0.25">
      <c r="A31" s="9">
        <v>1382306052</v>
      </c>
      <c r="B31" s="3" t="s">
        <v>55</v>
      </c>
      <c r="C31" s="3" t="s">
        <v>131</v>
      </c>
      <c r="D31" s="6" t="s">
        <v>147</v>
      </c>
      <c r="E31" s="75">
        <v>2</v>
      </c>
      <c r="F31" s="6" t="s">
        <v>65</v>
      </c>
      <c r="G31" s="5">
        <v>3582627</v>
      </c>
      <c r="H31">
        <f t="shared" si="0"/>
        <v>2.5917755296060874E-3</v>
      </c>
    </row>
    <row r="32" spans="1:8" x14ac:dyDescent="0.25">
      <c r="A32" s="9">
        <v>1382306052</v>
      </c>
      <c r="B32" s="3" t="s">
        <v>55</v>
      </c>
      <c r="C32" s="3" t="s">
        <v>131</v>
      </c>
      <c r="D32" s="6" t="s">
        <v>147</v>
      </c>
      <c r="E32" s="75">
        <v>3</v>
      </c>
      <c r="F32" s="6" t="s">
        <v>66</v>
      </c>
      <c r="G32" s="5">
        <v>4138989</v>
      </c>
      <c r="H32">
        <f t="shared" si="0"/>
        <v>2.9942638202382693E-3</v>
      </c>
    </row>
    <row r="33" spans="1:8" x14ac:dyDescent="0.25">
      <c r="A33" s="9">
        <v>1382306052</v>
      </c>
      <c r="B33" s="3" t="s">
        <v>55</v>
      </c>
      <c r="C33" s="3" t="s">
        <v>131</v>
      </c>
      <c r="D33" s="6" t="s">
        <v>147</v>
      </c>
      <c r="E33" s="75">
        <v>4</v>
      </c>
      <c r="F33" s="6" t="s">
        <v>67</v>
      </c>
      <c r="G33" s="5">
        <v>15563484</v>
      </c>
      <c r="H33">
        <f t="shared" si="0"/>
        <v>1.1259072459012861E-2</v>
      </c>
    </row>
    <row r="34" spans="1:8" x14ac:dyDescent="0.25">
      <c r="A34" s="9">
        <v>1382306052</v>
      </c>
      <c r="B34" s="3" t="s">
        <v>55</v>
      </c>
      <c r="C34" s="3" t="s">
        <v>132</v>
      </c>
      <c r="D34" s="6" t="s">
        <v>148</v>
      </c>
      <c r="E34" s="75">
        <v>1</v>
      </c>
      <c r="F34" s="6" t="s">
        <v>64</v>
      </c>
      <c r="G34" s="5">
        <v>21026998</v>
      </c>
      <c r="H34">
        <f t="shared" si="0"/>
        <v>1.5211535802492456E-2</v>
      </c>
    </row>
    <row r="35" spans="1:8" x14ac:dyDescent="0.25">
      <c r="A35" s="9">
        <v>1382306052</v>
      </c>
      <c r="B35" s="3" t="s">
        <v>55</v>
      </c>
      <c r="C35" s="3" t="s">
        <v>132</v>
      </c>
      <c r="D35" s="6" t="s">
        <v>148</v>
      </c>
      <c r="E35" s="75">
        <v>2</v>
      </c>
      <c r="F35" s="6" t="s">
        <v>65</v>
      </c>
      <c r="G35" s="5">
        <v>275654</v>
      </c>
      <c r="H35">
        <f t="shared" si="0"/>
        <v>1.9941604075390389E-4</v>
      </c>
    </row>
    <row r="36" spans="1:8" x14ac:dyDescent="0.25">
      <c r="A36" s="9">
        <v>1382306052</v>
      </c>
      <c r="B36" s="3" t="s">
        <v>55</v>
      </c>
      <c r="C36" s="3" t="s">
        <v>132</v>
      </c>
      <c r="D36" s="6" t="s">
        <v>148</v>
      </c>
      <c r="E36" s="75">
        <v>3</v>
      </c>
      <c r="F36" s="6" t="s">
        <v>66</v>
      </c>
      <c r="G36" s="5">
        <v>1932529</v>
      </c>
      <c r="H36">
        <f t="shared" si="0"/>
        <v>1.3980471236481283E-3</v>
      </c>
    </row>
    <row r="37" spans="1:8" x14ac:dyDescent="0.25">
      <c r="A37" s="9">
        <v>1382306052</v>
      </c>
      <c r="B37" s="3" t="s">
        <v>55</v>
      </c>
      <c r="C37" s="3" t="s">
        <v>132</v>
      </c>
      <c r="D37" s="6" t="s">
        <v>148</v>
      </c>
      <c r="E37" s="75">
        <v>4</v>
      </c>
      <c r="F37" s="6" t="s">
        <v>67</v>
      </c>
      <c r="G37" s="5">
        <v>1289984</v>
      </c>
      <c r="H37">
        <f t="shared" si="0"/>
        <v>9.3321156927120221E-4</v>
      </c>
    </row>
    <row r="38" spans="1:8" x14ac:dyDescent="0.25">
      <c r="A38" s="9">
        <v>1576337350</v>
      </c>
      <c r="B38" s="3" t="s">
        <v>56</v>
      </c>
      <c r="C38" s="3" t="s">
        <v>124</v>
      </c>
      <c r="D38" s="6" t="s">
        <v>140</v>
      </c>
      <c r="E38" s="75">
        <v>1</v>
      </c>
      <c r="F38" s="6" t="s">
        <v>64</v>
      </c>
      <c r="G38" s="5">
        <v>63511173</v>
      </c>
      <c r="H38">
        <f t="shared" si="0"/>
        <v>4.0290343307541374E-2</v>
      </c>
    </row>
    <row r="39" spans="1:8" x14ac:dyDescent="0.25">
      <c r="A39" s="9">
        <v>1576337350</v>
      </c>
      <c r="B39" s="3" t="s">
        <v>56</v>
      </c>
      <c r="C39" s="3" t="s">
        <v>124</v>
      </c>
      <c r="D39" s="6" t="s">
        <v>140</v>
      </c>
      <c r="E39" s="75">
        <v>2</v>
      </c>
      <c r="F39" s="6" t="s">
        <v>65</v>
      </c>
      <c r="G39" s="5">
        <v>2873353</v>
      </c>
      <c r="H39">
        <f t="shared" si="0"/>
        <v>1.8228033485344999E-3</v>
      </c>
    </row>
    <row r="40" spans="1:8" x14ac:dyDescent="0.25">
      <c r="A40" s="9">
        <v>1576337350</v>
      </c>
      <c r="B40" s="3" t="s">
        <v>56</v>
      </c>
      <c r="C40" s="3" t="s">
        <v>124</v>
      </c>
      <c r="D40" s="6" t="s">
        <v>140</v>
      </c>
      <c r="E40" s="75">
        <v>3</v>
      </c>
      <c r="F40" s="6" t="s">
        <v>66</v>
      </c>
      <c r="G40" s="5">
        <v>8399846</v>
      </c>
      <c r="H40">
        <f t="shared" si="0"/>
        <v>5.328710887932713E-3</v>
      </c>
    </row>
    <row r="41" spans="1:8" x14ac:dyDescent="0.25">
      <c r="A41" s="9">
        <v>1576337350</v>
      </c>
      <c r="B41" s="3" t="s">
        <v>56</v>
      </c>
      <c r="C41" s="3" t="s">
        <v>124</v>
      </c>
      <c r="D41" s="6" t="s">
        <v>140</v>
      </c>
      <c r="E41" s="75">
        <v>4</v>
      </c>
      <c r="F41" s="6" t="s">
        <v>67</v>
      </c>
      <c r="G41" s="5">
        <v>9208282</v>
      </c>
      <c r="H41">
        <f t="shared" si="0"/>
        <v>5.8415681135767037E-3</v>
      </c>
    </row>
    <row r="42" spans="1:8" x14ac:dyDescent="0.25">
      <c r="A42" s="9">
        <v>1576337350</v>
      </c>
      <c r="B42" s="3" t="s">
        <v>56</v>
      </c>
      <c r="C42" s="3" t="s">
        <v>125</v>
      </c>
      <c r="D42" s="6" t="s">
        <v>141</v>
      </c>
      <c r="E42" s="75">
        <v>1</v>
      </c>
      <c r="F42" s="6" t="s">
        <v>64</v>
      </c>
      <c r="G42" s="5">
        <v>62949074</v>
      </c>
      <c r="H42">
        <f t="shared" si="0"/>
        <v>3.9933757834260543E-2</v>
      </c>
    </row>
    <row r="43" spans="1:8" x14ac:dyDescent="0.25">
      <c r="A43" s="9">
        <v>1576337350</v>
      </c>
      <c r="B43" s="3" t="s">
        <v>56</v>
      </c>
      <c r="C43" s="3" t="s">
        <v>125</v>
      </c>
      <c r="D43" s="6" t="s">
        <v>141</v>
      </c>
      <c r="E43" s="75">
        <v>2</v>
      </c>
      <c r="F43" s="6" t="s">
        <v>65</v>
      </c>
      <c r="G43" s="5">
        <v>1096247</v>
      </c>
      <c r="H43">
        <f t="shared" si="0"/>
        <v>6.9543933600253781E-4</v>
      </c>
    </row>
    <row r="44" spans="1:8" x14ac:dyDescent="0.25">
      <c r="A44" s="9">
        <v>1576337350</v>
      </c>
      <c r="B44" s="3" t="s">
        <v>56</v>
      </c>
      <c r="C44" s="3" t="s">
        <v>125</v>
      </c>
      <c r="D44" s="6" t="s">
        <v>141</v>
      </c>
      <c r="E44" s="75">
        <v>3</v>
      </c>
      <c r="F44" s="6" t="s">
        <v>66</v>
      </c>
      <c r="G44" s="5">
        <v>3869801</v>
      </c>
      <c r="H44">
        <f t="shared" si="0"/>
        <v>2.4549319979000686E-3</v>
      </c>
    </row>
    <row r="45" spans="1:8" x14ac:dyDescent="0.25">
      <c r="A45" s="9">
        <v>1576337350</v>
      </c>
      <c r="B45" s="3" t="s">
        <v>56</v>
      </c>
      <c r="C45" s="3" t="s">
        <v>125</v>
      </c>
      <c r="D45" s="6" t="s">
        <v>141</v>
      </c>
      <c r="E45" s="75">
        <v>4</v>
      </c>
      <c r="F45" s="6" t="s">
        <v>67</v>
      </c>
      <c r="G45" s="5">
        <v>5717215</v>
      </c>
      <c r="H45">
        <f t="shared" si="0"/>
        <v>3.6268981382697046E-3</v>
      </c>
    </row>
    <row r="46" spans="1:8" x14ac:dyDescent="0.25">
      <c r="A46" s="9">
        <v>1576337350</v>
      </c>
      <c r="B46" s="3" t="s">
        <v>56</v>
      </c>
      <c r="C46" s="3" t="s">
        <v>126</v>
      </c>
      <c r="D46" s="6" t="s">
        <v>142</v>
      </c>
      <c r="E46" s="75">
        <v>1</v>
      </c>
      <c r="F46" s="6" t="s">
        <v>64</v>
      </c>
      <c r="G46" s="5">
        <v>18595848</v>
      </c>
      <c r="H46">
        <f t="shared" si="0"/>
        <v>1.1796870765004712E-2</v>
      </c>
    </row>
    <row r="47" spans="1:8" x14ac:dyDescent="0.25">
      <c r="A47" s="9">
        <v>1576337350</v>
      </c>
      <c r="B47" s="3" t="s">
        <v>56</v>
      </c>
      <c r="C47" s="3" t="s">
        <v>126</v>
      </c>
      <c r="D47" s="6" t="s">
        <v>142</v>
      </c>
      <c r="E47" s="75">
        <v>2</v>
      </c>
      <c r="F47" s="6" t="s">
        <v>65</v>
      </c>
      <c r="G47" s="5">
        <v>255600</v>
      </c>
      <c r="H47">
        <f t="shared" si="0"/>
        <v>1.6214803258959764E-4</v>
      </c>
    </row>
    <row r="48" spans="1:8" x14ac:dyDescent="0.25">
      <c r="A48" s="9">
        <v>1576337350</v>
      </c>
      <c r="B48" s="3" t="s">
        <v>56</v>
      </c>
      <c r="C48" s="3" t="s">
        <v>126</v>
      </c>
      <c r="D48" s="6" t="s">
        <v>142</v>
      </c>
      <c r="E48" s="75">
        <v>3</v>
      </c>
      <c r="F48" s="6" t="s">
        <v>66</v>
      </c>
      <c r="G48" s="5">
        <v>1226697</v>
      </c>
      <c r="H48">
        <f t="shared" si="0"/>
        <v>7.7819446452880156E-4</v>
      </c>
    </row>
    <row r="49" spans="1:8" x14ac:dyDescent="0.25">
      <c r="A49" s="9">
        <v>1576337350</v>
      </c>
      <c r="B49" s="3" t="s">
        <v>56</v>
      </c>
      <c r="C49" s="3" t="s">
        <v>126</v>
      </c>
      <c r="D49" s="6" t="s">
        <v>142</v>
      </c>
      <c r="E49" s="75">
        <v>4</v>
      </c>
      <c r="F49" s="6" t="s">
        <v>67</v>
      </c>
      <c r="G49" s="5">
        <v>3247078</v>
      </c>
      <c r="H49">
        <f t="shared" si="0"/>
        <v>2.0598877518191142E-3</v>
      </c>
    </row>
    <row r="50" spans="1:8" x14ac:dyDescent="0.25">
      <c r="A50" s="9">
        <v>1576337350</v>
      </c>
      <c r="B50" s="3" t="s">
        <v>56</v>
      </c>
      <c r="C50" s="3" t="s">
        <v>127</v>
      </c>
      <c r="D50" s="6" t="s">
        <v>143</v>
      </c>
      <c r="E50" s="75">
        <v>1</v>
      </c>
      <c r="F50" s="6" t="s">
        <v>64</v>
      </c>
      <c r="G50" s="5">
        <v>164452592</v>
      </c>
      <c r="H50">
        <f t="shared" si="0"/>
        <v>0.10432575996502272</v>
      </c>
    </row>
    <row r="51" spans="1:8" x14ac:dyDescent="0.25">
      <c r="A51" s="9">
        <v>1576337350</v>
      </c>
      <c r="B51" s="3" t="s">
        <v>56</v>
      </c>
      <c r="C51" s="3" t="s">
        <v>127</v>
      </c>
      <c r="D51" s="6" t="s">
        <v>143</v>
      </c>
      <c r="E51" s="75">
        <v>2</v>
      </c>
      <c r="F51" s="6" t="s">
        <v>65</v>
      </c>
      <c r="G51" s="5">
        <v>1289744</v>
      </c>
      <c r="H51">
        <f t="shared" si="0"/>
        <v>8.1819034485226144E-4</v>
      </c>
    </row>
    <row r="52" spans="1:8" x14ac:dyDescent="0.25">
      <c r="A52" s="9">
        <v>1576337350</v>
      </c>
      <c r="B52" s="3" t="s">
        <v>56</v>
      </c>
      <c r="C52" s="3" t="s">
        <v>127</v>
      </c>
      <c r="D52" s="6" t="s">
        <v>143</v>
      </c>
      <c r="E52" s="75">
        <v>3</v>
      </c>
      <c r="F52" s="6" t="s">
        <v>66</v>
      </c>
      <c r="G52" s="5">
        <v>8798020</v>
      </c>
      <c r="H52">
        <f t="shared" si="0"/>
        <v>5.5813052961030197E-3</v>
      </c>
    </row>
    <row r="53" spans="1:8" x14ac:dyDescent="0.25">
      <c r="A53" s="9">
        <v>1576337350</v>
      </c>
      <c r="B53" s="3" t="s">
        <v>56</v>
      </c>
      <c r="C53" s="3" t="s">
        <v>127</v>
      </c>
      <c r="D53" s="6" t="s">
        <v>143</v>
      </c>
      <c r="E53" s="75">
        <v>4</v>
      </c>
      <c r="F53" s="6" t="s">
        <v>67</v>
      </c>
      <c r="G53" s="5">
        <v>13199138</v>
      </c>
      <c r="H53">
        <f t="shared" si="0"/>
        <v>8.3732952213560127E-3</v>
      </c>
    </row>
    <row r="54" spans="1:8" x14ac:dyDescent="0.25">
      <c r="A54" s="9">
        <v>1576337350</v>
      </c>
      <c r="B54" s="3" t="s">
        <v>56</v>
      </c>
      <c r="C54" s="3" t="s">
        <v>128</v>
      </c>
      <c r="D54" s="6" t="s">
        <v>144</v>
      </c>
      <c r="E54" s="75">
        <v>1</v>
      </c>
      <c r="F54" s="6" t="s">
        <v>64</v>
      </c>
      <c r="G54" s="5">
        <v>227393089</v>
      </c>
      <c r="H54">
        <f t="shared" si="0"/>
        <v>0.14425407670509108</v>
      </c>
    </row>
    <row r="55" spans="1:8" x14ac:dyDescent="0.25">
      <c r="A55" s="9">
        <v>1576337350</v>
      </c>
      <c r="B55" s="3" t="s">
        <v>56</v>
      </c>
      <c r="C55" s="3" t="s">
        <v>128</v>
      </c>
      <c r="D55" s="6" t="s">
        <v>144</v>
      </c>
      <c r="E55" s="75">
        <v>2</v>
      </c>
      <c r="F55" s="6" t="s">
        <v>65</v>
      </c>
      <c r="G55" s="5">
        <v>3857264</v>
      </c>
      <c r="H55">
        <f t="shared" si="0"/>
        <v>2.4469787510903044E-3</v>
      </c>
    </row>
    <row r="56" spans="1:8" x14ac:dyDescent="0.25">
      <c r="A56" s="9">
        <v>1576337350</v>
      </c>
      <c r="B56" s="3" t="s">
        <v>56</v>
      </c>
      <c r="C56" s="3" t="s">
        <v>128</v>
      </c>
      <c r="D56" s="6" t="s">
        <v>144</v>
      </c>
      <c r="E56" s="75">
        <v>3</v>
      </c>
      <c r="F56" s="6" t="s">
        <v>66</v>
      </c>
      <c r="G56" s="5">
        <v>1201139</v>
      </c>
      <c r="H56">
        <f t="shared" si="0"/>
        <v>7.6198093003378999E-4</v>
      </c>
    </row>
    <row r="57" spans="1:8" x14ac:dyDescent="0.25">
      <c r="A57" s="9">
        <v>1576337350</v>
      </c>
      <c r="B57" s="3" t="s">
        <v>56</v>
      </c>
      <c r="C57" s="3" t="s">
        <v>128</v>
      </c>
      <c r="D57" s="6" t="s">
        <v>144</v>
      </c>
      <c r="E57" s="75">
        <v>4</v>
      </c>
      <c r="F57" s="6" t="s">
        <v>67</v>
      </c>
      <c r="G57" s="5">
        <v>9624150</v>
      </c>
      <c r="H57">
        <f t="shared" si="0"/>
        <v>6.1053872763974035E-3</v>
      </c>
    </row>
    <row r="58" spans="1:8" x14ac:dyDescent="0.25">
      <c r="A58" s="9">
        <v>1576337350</v>
      </c>
      <c r="B58" s="3" t="s">
        <v>56</v>
      </c>
      <c r="C58" s="3" t="s">
        <v>129</v>
      </c>
      <c r="D58" s="6" t="s">
        <v>145</v>
      </c>
      <c r="E58" s="75">
        <v>1</v>
      </c>
      <c r="F58" s="6" t="s">
        <v>64</v>
      </c>
      <c r="G58" s="5">
        <v>164650249</v>
      </c>
      <c r="H58">
        <f t="shared" si="0"/>
        <v>0.10445115000288485</v>
      </c>
    </row>
    <row r="59" spans="1:8" x14ac:dyDescent="0.25">
      <c r="A59" s="9">
        <v>1576337350</v>
      </c>
      <c r="B59" s="3" t="s">
        <v>56</v>
      </c>
      <c r="C59" s="3" t="s">
        <v>129</v>
      </c>
      <c r="D59" s="6" t="s">
        <v>145</v>
      </c>
      <c r="E59" s="75">
        <v>2</v>
      </c>
      <c r="F59" s="6" t="s">
        <v>65</v>
      </c>
      <c r="G59" s="5">
        <v>782619</v>
      </c>
      <c r="H59">
        <f t="shared" si="0"/>
        <v>4.9647938621767728E-4</v>
      </c>
    </row>
    <row r="60" spans="1:8" x14ac:dyDescent="0.25">
      <c r="A60" s="9">
        <v>1576337350</v>
      </c>
      <c r="B60" s="3" t="s">
        <v>56</v>
      </c>
      <c r="C60" s="3" t="s">
        <v>129</v>
      </c>
      <c r="D60" s="6" t="s">
        <v>145</v>
      </c>
      <c r="E60" s="75">
        <v>3</v>
      </c>
      <c r="F60" s="6" t="s">
        <v>66</v>
      </c>
      <c r="G60" s="5">
        <v>1422586</v>
      </c>
      <c r="H60">
        <f t="shared" si="0"/>
        <v>9.0246291506066259E-4</v>
      </c>
    </row>
    <row r="61" spans="1:8" x14ac:dyDescent="0.25">
      <c r="A61" s="9">
        <v>1576337350</v>
      </c>
      <c r="B61" s="3" t="s">
        <v>56</v>
      </c>
      <c r="C61" s="3" t="s">
        <v>129</v>
      </c>
      <c r="D61" s="6" t="s">
        <v>145</v>
      </c>
      <c r="E61" s="75">
        <v>4</v>
      </c>
      <c r="F61" s="6" t="s">
        <v>67</v>
      </c>
      <c r="G61" s="5">
        <v>6959493</v>
      </c>
      <c r="H61">
        <f t="shared" si="0"/>
        <v>4.4149769083375459E-3</v>
      </c>
    </row>
    <row r="62" spans="1:8" x14ac:dyDescent="0.25">
      <c r="A62" s="9">
        <v>1576337350</v>
      </c>
      <c r="B62" s="3" t="s">
        <v>56</v>
      </c>
      <c r="C62" s="3" t="s">
        <v>130</v>
      </c>
      <c r="D62" s="6" t="s">
        <v>146</v>
      </c>
      <c r="E62" s="75">
        <v>1</v>
      </c>
      <c r="F62" s="6" t="s">
        <v>64</v>
      </c>
      <c r="G62" s="5">
        <v>244722105</v>
      </c>
      <c r="H62">
        <f t="shared" si="0"/>
        <v>0.15524729208503496</v>
      </c>
    </row>
    <row r="63" spans="1:8" x14ac:dyDescent="0.25">
      <c r="A63" s="9">
        <v>1576337350</v>
      </c>
      <c r="B63" s="3" t="s">
        <v>56</v>
      </c>
      <c r="C63" s="3" t="s">
        <v>130</v>
      </c>
      <c r="D63" s="6" t="s">
        <v>146</v>
      </c>
      <c r="E63" s="75">
        <v>2</v>
      </c>
      <c r="F63" s="6" t="s">
        <v>65</v>
      </c>
      <c r="G63" s="5">
        <v>3103577</v>
      </c>
      <c r="H63">
        <f t="shared" si="0"/>
        <v>1.9688533041483792E-3</v>
      </c>
    </row>
    <row r="64" spans="1:8" x14ac:dyDescent="0.25">
      <c r="A64" s="9">
        <v>1576337350</v>
      </c>
      <c r="B64" s="3" t="s">
        <v>56</v>
      </c>
      <c r="C64" s="3" t="s">
        <v>130</v>
      </c>
      <c r="D64" s="6" t="s">
        <v>146</v>
      </c>
      <c r="E64" s="75">
        <v>3</v>
      </c>
      <c r="F64" s="6" t="s">
        <v>66</v>
      </c>
      <c r="G64" s="5">
        <v>10213810</v>
      </c>
      <c r="H64">
        <f t="shared" si="0"/>
        <v>6.479456951267443E-3</v>
      </c>
    </row>
    <row r="65" spans="1:8" x14ac:dyDescent="0.25">
      <c r="A65" s="9">
        <v>1576337350</v>
      </c>
      <c r="B65" s="3" t="s">
        <v>56</v>
      </c>
      <c r="C65" s="3" t="s">
        <v>130</v>
      </c>
      <c r="D65" s="6" t="s">
        <v>146</v>
      </c>
      <c r="E65" s="75">
        <v>4</v>
      </c>
      <c r="F65" s="6" t="s">
        <v>67</v>
      </c>
      <c r="G65" s="5">
        <v>15370766</v>
      </c>
      <c r="H65">
        <f t="shared" si="0"/>
        <v>9.7509368790887306E-3</v>
      </c>
    </row>
    <row r="66" spans="1:8" x14ac:dyDescent="0.25">
      <c r="A66" s="9">
        <v>1576337350</v>
      </c>
      <c r="B66" s="3" t="s">
        <v>56</v>
      </c>
      <c r="C66" s="3" t="s">
        <v>131</v>
      </c>
      <c r="D66" s="6" t="s">
        <v>147</v>
      </c>
      <c r="E66" s="75">
        <v>1</v>
      </c>
      <c r="F66" s="6" t="s">
        <v>64</v>
      </c>
      <c r="G66" s="5">
        <v>464479869</v>
      </c>
      <c r="H66">
        <f t="shared" si="0"/>
        <v>0.29465765624344309</v>
      </c>
    </row>
    <row r="67" spans="1:8" x14ac:dyDescent="0.25">
      <c r="A67" s="9">
        <v>1576337350</v>
      </c>
      <c r="B67" s="3" t="s">
        <v>56</v>
      </c>
      <c r="C67" s="3" t="s">
        <v>131</v>
      </c>
      <c r="D67" s="6" t="s">
        <v>147</v>
      </c>
      <c r="E67" s="75">
        <v>2</v>
      </c>
      <c r="F67" s="6" t="s">
        <v>65</v>
      </c>
      <c r="G67" s="5">
        <v>3821494</v>
      </c>
      <c r="H67">
        <f t="shared" ref="H67:H130" si="1">G67/A67</f>
        <v>2.4242869078753984E-3</v>
      </c>
    </row>
    <row r="68" spans="1:8" x14ac:dyDescent="0.25">
      <c r="A68" s="9">
        <v>1576337350</v>
      </c>
      <c r="B68" s="3" t="s">
        <v>56</v>
      </c>
      <c r="C68" s="3" t="s">
        <v>131</v>
      </c>
      <c r="D68" s="6" t="s">
        <v>147</v>
      </c>
      <c r="E68" s="75">
        <v>3</v>
      </c>
      <c r="F68" s="6" t="s">
        <v>66</v>
      </c>
      <c r="G68" s="5">
        <v>5947952</v>
      </c>
      <c r="H68">
        <f t="shared" si="1"/>
        <v>3.7732735318363165E-3</v>
      </c>
    </row>
    <row r="69" spans="1:8" x14ac:dyDescent="0.25">
      <c r="A69" s="9">
        <v>1576337350</v>
      </c>
      <c r="B69" s="3" t="s">
        <v>56</v>
      </c>
      <c r="C69" s="3" t="s">
        <v>131</v>
      </c>
      <c r="D69" s="6" t="s">
        <v>147</v>
      </c>
      <c r="E69" s="75">
        <v>4</v>
      </c>
      <c r="F69" s="6" t="s">
        <v>67</v>
      </c>
      <c r="G69" s="5">
        <v>13755498</v>
      </c>
      <c r="H69">
        <f t="shared" si="1"/>
        <v>8.7262399764872663E-3</v>
      </c>
    </row>
    <row r="70" spans="1:8" x14ac:dyDescent="0.25">
      <c r="A70" s="9">
        <v>1576337350</v>
      </c>
      <c r="B70" s="3" t="s">
        <v>56</v>
      </c>
      <c r="C70" s="3" t="s">
        <v>132</v>
      </c>
      <c r="D70" s="6" t="s">
        <v>148</v>
      </c>
      <c r="E70" s="75">
        <v>1</v>
      </c>
      <c r="F70" s="6" t="s">
        <v>64</v>
      </c>
      <c r="G70" s="5">
        <v>21662615</v>
      </c>
      <c r="H70">
        <f t="shared" si="1"/>
        <v>1.3742372468685081E-2</v>
      </c>
    </row>
    <row r="71" spans="1:8" x14ac:dyDescent="0.25">
      <c r="A71" s="9">
        <v>1576337350</v>
      </c>
      <c r="B71" s="3" t="s">
        <v>56</v>
      </c>
      <c r="C71" s="3" t="s">
        <v>132</v>
      </c>
      <c r="D71" s="6" t="s">
        <v>148</v>
      </c>
      <c r="E71" s="75">
        <v>2</v>
      </c>
      <c r="F71" s="6" t="s">
        <v>65</v>
      </c>
      <c r="G71" s="5">
        <v>381220</v>
      </c>
      <c r="H71">
        <f t="shared" si="1"/>
        <v>2.4183909618077627E-4</v>
      </c>
    </row>
    <row r="72" spans="1:8" x14ac:dyDescent="0.25">
      <c r="A72" s="9">
        <v>1576337350</v>
      </c>
      <c r="B72" s="3" t="s">
        <v>56</v>
      </c>
      <c r="C72" s="3" t="s">
        <v>132</v>
      </c>
      <c r="D72" s="6" t="s">
        <v>148</v>
      </c>
      <c r="E72" s="75">
        <v>3</v>
      </c>
      <c r="F72" s="6" t="s">
        <v>66</v>
      </c>
      <c r="G72" s="5">
        <v>1814119</v>
      </c>
      <c r="H72">
        <f t="shared" si="1"/>
        <v>1.1508443925407211E-3</v>
      </c>
    </row>
    <row r="73" spans="1:8" x14ac:dyDescent="0.25">
      <c r="A73" s="9">
        <v>1576337350</v>
      </c>
      <c r="B73" s="3" t="s">
        <v>56</v>
      </c>
      <c r="C73" s="3" t="s">
        <v>132</v>
      </c>
      <c r="D73" s="6" t="s">
        <v>148</v>
      </c>
      <c r="E73" s="75">
        <v>4</v>
      </c>
      <c r="F73" s="6" t="s">
        <v>67</v>
      </c>
      <c r="G73" s="5">
        <v>2579188</v>
      </c>
      <c r="H73">
        <f t="shared" si="1"/>
        <v>1.6361903751122816E-3</v>
      </c>
    </row>
    <row r="74" spans="1:8" x14ac:dyDescent="0.25">
      <c r="A74" s="9">
        <v>1663416309</v>
      </c>
      <c r="B74" s="3" t="s">
        <v>57</v>
      </c>
      <c r="C74" s="3" t="s">
        <v>124</v>
      </c>
      <c r="D74" s="6" t="s">
        <v>140</v>
      </c>
      <c r="E74" s="75">
        <v>1</v>
      </c>
      <c r="F74" s="6" t="s">
        <v>64</v>
      </c>
      <c r="G74" s="5">
        <v>67595984</v>
      </c>
      <c r="H74">
        <f t="shared" si="1"/>
        <v>4.0636840960539121E-2</v>
      </c>
    </row>
    <row r="75" spans="1:8" x14ac:dyDescent="0.25">
      <c r="A75" s="9">
        <v>1663416309</v>
      </c>
      <c r="B75" s="3" t="s">
        <v>57</v>
      </c>
      <c r="C75" s="3" t="s">
        <v>124</v>
      </c>
      <c r="D75" s="6" t="s">
        <v>140</v>
      </c>
      <c r="E75" s="75">
        <v>2</v>
      </c>
      <c r="F75" s="6" t="s">
        <v>65</v>
      </c>
      <c r="G75" s="5">
        <v>1948413</v>
      </c>
      <c r="H75">
        <f t="shared" si="1"/>
        <v>1.1713321490585433E-3</v>
      </c>
    </row>
    <row r="76" spans="1:8" x14ac:dyDescent="0.25">
      <c r="A76" s="9">
        <v>1663416309</v>
      </c>
      <c r="B76" s="3" t="s">
        <v>57</v>
      </c>
      <c r="C76" s="3" t="s">
        <v>124</v>
      </c>
      <c r="D76" s="6" t="s">
        <v>140</v>
      </c>
      <c r="E76" s="75">
        <v>3</v>
      </c>
      <c r="F76" s="6" t="s">
        <v>66</v>
      </c>
      <c r="G76" s="5">
        <v>10291653</v>
      </c>
      <c r="H76">
        <f t="shared" si="1"/>
        <v>6.1870578906293508E-3</v>
      </c>
    </row>
    <row r="77" spans="1:8" x14ac:dyDescent="0.25">
      <c r="A77" s="9">
        <v>1663416309</v>
      </c>
      <c r="B77" s="3" t="s">
        <v>57</v>
      </c>
      <c r="C77" s="3" t="s">
        <v>124</v>
      </c>
      <c r="D77" s="6" t="s">
        <v>140</v>
      </c>
      <c r="E77" s="75">
        <v>4</v>
      </c>
      <c r="F77" s="6" t="s">
        <v>67</v>
      </c>
      <c r="G77" s="5">
        <v>10873831</v>
      </c>
      <c r="H77">
        <f t="shared" si="1"/>
        <v>6.5370472449780464E-3</v>
      </c>
    </row>
    <row r="78" spans="1:8" x14ac:dyDescent="0.25">
      <c r="A78" s="9">
        <v>1663416309</v>
      </c>
      <c r="B78" s="3" t="s">
        <v>57</v>
      </c>
      <c r="C78" s="3" t="s">
        <v>125</v>
      </c>
      <c r="D78" s="6" t="s">
        <v>141</v>
      </c>
      <c r="E78" s="75">
        <v>1</v>
      </c>
      <c r="F78" s="6" t="s">
        <v>64</v>
      </c>
      <c r="G78" s="5">
        <v>68193213</v>
      </c>
      <c r="H78">
        <f t="shared" si="1"/>
        <v>4.0995878560909312E-2</v>
      </c>
    </row>
    <row r="79" spans="1:8" x14ac:dyDescent="0.25">
      <c r="A79" s="9">
        <v>1663416309</v>
      </c>
      <c r="B79" s="3" t="s">
        <v>57</v>
      </c>
      <c r="C79" s="3" t="s">
        <v>125</v>
      </c>
      <c r="D79" s="6" t="s">
        <v>141</v>
      </c>
      <c r="E79" s="75">
        <v>2</v>
      </c>
      <c r="F79" s="6" t="s">
        <v>65</v>
      </c>
      <c r="G79" s="5">
        <v>1268471</v>
      </c>
      <c r="H79">
        <f t="shared" si="1"/>
        <v>7.6256977470815456E-4</v>
      </c>
    </row>
    <row r="80" spans="1:8" x14ac:dyDescent="0.25">
      <c r="A80" s="9">
        <v>1663416309</v>
      </c>
      <c r="B80" s="3" t="s">
        <v>57</v>
      </c>
      <c r="C80" s="3" t="s">
        <v>125</v>
      </c>
      <c r="D80" s="6" t="s">
        <v>141</v>
      </c>
      <c r="E80" s="75">
        <v>3</v>
      </c>
      <c r="F80" s="6" t="s">
        <v>66</v>
      </c>
      <c r="G80" s="5">
        <v>4847212</v>
      </c>
      <c r="H80">
        <f t="shared" si="1"/>
        <v>2.9140101451295797E-3</v>
      </c>
    </row>
    <row r="81" spans="1:8" x14ac:dyDescent="0.25">
      <c r="A81" s="9">
        <v>1663416309</v>
      </c>
      <c r="B81" s="3" t="s">
        <v>57</v>
      </c>
      <c r="C81" s="3" t="s">
        <v>125</v>
      </c>
      <c r="D81" s="6" t="s">
        <v>141</v>
      </c>
      <c r="E81" s="75">
        <v>4</v>
      </c>
      <c r="F81" s="6" t="s">
        <v>67</v>
      </c>
      <c r="G81" s="5">
        <v>6630208</v>
      </c>
      <c r="H81">
        <f t="shared" si="1"/>
        <v>3.9858981567794643E-3</v>
      </c>
    </row>
    <row r="82" spans="1:8" x14ac:dyDescent="0.25">
      <c r="A82" s="9">
        <v>1663416309</v>
      </c>
      <c r="B82" s="3" t="s">
        <v>57</v>
      </c>
      <c r="C82" s="3" t="s">
        <v>126</v>
      </c>
      <c r="D82" s="6" t="s">
        <v>142</v>
      </c>
      <c r="E82" s="75">
        <v>1</v>
      </c>
      <c r="F82" s="6" t="s">
        <v>64</v>
      </c>
      <c r="G82" s="5">
        <v>20537930</v>
      </c>
      <c r="H82">
        <f t="shared" si="1"/>
        <v>1.234683698174562E-2</v>
      </c>
    </row>
    <row r="83" spans="1:8" x14ac:dyDescent="0.25">
      <c r="A83" s="9">
        <v>1663416309</v>
      </c>
      <c r="B83" s="3" t="s">
        <v>57</v>
      </c>
      <c r="C83" s="3" t="s">
        <v>126</v>
      </c>
      <c r="D83" s="6" t="s">
        <v>142</v>
      </c>
      <c r="E83" s="75">
        <v>2</v>
      </c>
      <c r="F83" s="6" t="s">
        <v>65</v>
      </c>
      <c r="G83" s="5">
        <v>197025</v>
      </c>
      <c r="H83">
        <f t="shared" si="1"/>
        <v>1.1844599510897304E-4</v>
      </c>
    </row>
    <row r="84" spans="1:8" x14ac:dyDescent="0.25">
      <c r="A84" s="9">
        <v>1663416309</v>
      </c>
      <c r="B84" s="3" t="s">
        <v>57</v>
      </c>
      <c r="C84" s="3" t="s">
        <v>126</v>
      </c>
      <c r="D84" s="6" t="s">
        <v>142</v>
      </c>
      <c r="E84" s="75">
        <v>3</v>
      </c>
      <c r="F84" s="6" t="s">
        <v>66</v>
      </c>
      <c r="G84" s="5">
        <v>1579239</v>
      </c>
      <c r="H84">
        <f t="shared" si="1"/>
        <v>9.4939492384164186E-4</v>
      </c>
    </row>
    <row r="85" spans="1:8" x14ac:dyDescent="0.25">
      <c r="A85" s="9">
        <v>1663416309</v>
      </c>
      <c r="B85" s="3" t="s">
        <v>57</v>
      </c>
      <c r="C85" s="3" t="s">
        <v>126</v>
      </c>
      <c r="D85" s="6" t="s">
        <v>142</v>
      </c>
      <c r="E85" s="75">
        <v>4</v>
      </c>
      <c r="F85" s="6" t="s">
        <v>67</v>
      </c>
      <c r="G85" s="5">
        <v>2552071</v>
      </c>
      <c r="H85">
        <f t="shared" si="1"/>
        <v>1.5342346868861918E-3</v>
      </c>
    </row>
    <row r="86" spans="1:8" x14ac:dyDescent="0.25">
      <c r="A86" s="9">
        <v>1663416309</v>
      </c>
      <c r="B86" s="3" t="s">
        <v>57</v>
      </c>
      <c r="C86" s="3" t="s">
        <v>127</v>
      </c>
      <c r="D86" s="6" t="s">
        <v>143</v>
      </c>
      <c r="E86" s="75">
        <v>1</v>
      </c>
      <c r="F86" s="6" t="s">
        <v>64</v>
      </c>
      <c r="G86" s="5">
        <v>173888880</v>
      </c>
      <c r="H86">
        <f t="shared" si="1"/>
        <v>0.10453719796972365</v>
      </c>
    </row>
    <row r="87" spans="1:8" x14ac:dyDescent="0.25">
      <c r="A87" s="9">
        <v>1663416309</v>
      </c>
      <c r="B87" s="3" t="s">
        <v>57</v>
      </c>
      <c r="C87" s="3" t="s">
        <v>127</v>
      </c>
      <c r="D87" s="6" t="s">
        <v>143</v>
      </c>
      <c r="E87" s="75">
        <v>2</v>
      </c>
      <c r="F87" s="6" t="s">
        <v>65</v>
      </c>
      <c r="G87" s="5">
        <v>1324325</v>
      </c>
      <c r="H87">
        <f t="shared" si="1"/>
        <v>7.9614765878792404E-4</v>
      </c>
    </row>
    <row r="88" spans="1:8" x14ac:dyDescent="0.25">
      <c r="A88" s="9">
        <v>1663416309</v>
      </c>
      <c r="B88" s="3" t="s">
        <v>57</v>
      </c>
      <c r="C88" s="3" t="s">
        <v>127</v>
      </c>
      <c r="D88" s="6" t="s">
        <v>143</v>
      </c>
      <c r="E88" s="75">
        <v>3</v>
      </c>
      <c r="F88" s="6" t="s">
        <v>66</v>
      </c>
      <c r="G88" s="5">
        <v>8994953</v>
      </c>
      <c r="H88">
        <f t="shared" si="1"/>
        <v>5.4075176198119142E-3</v>
      </c>
    </row>
    <row r="89" spans="1:8" x14ac:dyDescent="0.25">
      <c r="A89" s="9">
        <v>1663416309</v>
      </c>
      <c r="B89" s="3" t="s">
        <v>57</v>
      </c>
      <c r="C89" s="3" t="s">
        <v>127</v>
      </c>
      <c r="D89" s="6" t="s">
        <v>143</v>
      </c>
      <c r="E89" s="75">
        <v>4</v>
      </c>
      <c r="F89" s="6" t="s">
        <v>67</v>
      </c>
      <c r="G89" s="5">
        <v>14902211</v>
      </c>
      <c r="H89">
        <f t="shared" si="1"/>
        <v>8.9587981790071533E-3</v>
      </c>
    </row>
    <row r="90" spans="1:8" x14ac:dyDescent="0.25">
      <c r="A90" s="9">
        <v>1663416309</v>
      </c>
      <c r="B90" s="3" t="s">
        <v>57</v>
      </c>
      <c r="C90" s="3" t="s">
        <v>128</v>
      </c>
      <c r="D90" s="6" t="s">
        <v>144</v>
      </c>
      <c r="E90" s="75">
        <v>1</v>
      </c>
      <c r="F90" s="6" t="s">
        <v>64</v>
      </c>
      <c r="G90" s="5">
        <v>239348009</v>
      </c>
      <c r="H90">
        <f t="shared" si="1"/>
        <v>0.14388942064893509</v>
      </c>
    </row>
    <row r="91" spans="1:8" x14ac:dyDescent="0.25">
      <c r="A91" s="9">
        <v>1663416309</v>
      </c>
      <c r="B91" s="3" t="s">
        <v>57</v>
      </c>
      <c r="C91" s="3" t="s">
        <v>128</v>
      </c>
      <c r="D91" s="6" t="s">
        <v>144</v>
      </c>
      <c r="E91" s="75">
        <v>2</v>
      </c>
      <c r="F91" s="6" t="s">
        <v>65</v>
      </c>
      <c r="G91" s="5">
        <v>3815796</v>
      </c>
      <c r="H91">
        <f t="shared" si="1"/>
        <v>2.2939512973117063E-3</v>
      </c>
    </row>
    <row r="92" spans="1:8" x14ac:dyDescent="0.25">
      <c r="A92" s="9">
        <v>1663416309</v>
      </c>
      <c r="B92" s="3" t="s">
        <v>57</v>
      </c>
      <c r="C92" s="3" t="s">
        <v>128</v>
      </c>
      <c r="D92" s="6" t="s">
        <v>144</v>
      </c>
      <c r="E92" s="75">
        <v>3</v>
      </c>
      <c r="F92" s="6" t="s">
        <v>66</v>
      </c>
      <c r="G92" s="5">
        <v>2029181</v>
      </c>
      <c r="H92">
        <f t="shared" si="1"/>
        <v>1.2198876426911358E-3</v>
      </c>
    </row>
    <row r="93" spans="1:8" x14ac:dyDescent="0.25">
      <c r="A93" s="9">
        <v>1663416309</v>
      </c>
      <c r="B93" s="3" t="s">
        <v>57</v>
      </c>
      <c r="C93" s="3" t="s">
        <v>128</v>
      </c>
      <c r="D93" s="6" t="s">
        <v>144</v>
      </c>
      <c r="E93" s="75">
        <v>4</v>
      </c>
      <c r="F93" s="6" t="s">
        <v>67</v>
      </c>
      <c r="G93" s="5">
        <v>11802548</v>
      </c>
      <c r="H93">
        <f t="shared" si="1"/>
        <v>7.0953662869251092E-3</v>
      </c>
    </row>
    <row r="94" spans="1:8" x14ac:dyDescent="0.25">
      <c r="A94" s="9">
        <v>1663416309</v>
      </c>
      <c r="B94" s="3" t="s">
        <v>57</v>
      </c>
      <c r="C94" s="3" t="s">
        <v>129</v>
      </c>
      <c r="D94" s="6" t="s">
        <v>145</v>
      </c>
      <c r="E94" s="75">
        <v>1</v>
      </c>
      <c r="F94" s="6" t="s">
        <v>64</v>
      </c>
      <c r="G94" s="5">
        <v>149027654</v>
      </c>
      <c r="H94">
        <f t="shared" si="1"/>
        <v>8.9591314689941512E-2</v>
      </c>
    </row>
    <row r="95" spans="1:8" x14ac:dyDescent="0.25">
      <c r="A95" s="9">
        <v>1663416309</v>
      </c>
      <c r="B95" s="3" t="s">
        <v>57</v>
      </c>
      <c r="C95" s="3" t="s">
        <v>129</v>
      </c>
      <c r="D95" s="6" t="s">
        <v>145</v>
      </c>
      <c r="E95" s="75">
        <v>2</v>
      </c>
      <c r="F95" s="6" t="s">
        <v>65</v>
      </c>
      <c r="G95" s="5">
        <v>726073</v>
      </c>
      <c r="H95">
        <f t="shared" si="1"/>
        <v>4.3649505903696175E-4</v>
      </c>
    </row>
    <row r="96" spans="1:8" x14ac:dyDescent="0.25">
      <c r="A96" s="9">
        <v>1663416309</v>
      </c>
      <c r="B96" s="3" t="s">
        <v>57</v>
      </c>
      <c r="C96" s="3" t="s">
        <v>129</v>
      </c>
      <c r="D96" s="6" t="s">
        <v>145</v>
      </c>
      <c r="E96" s="75">
        <v>3</v>
      </c>
      <c r="F96" s="6" t="s">
        <v>66</v>
      </c>
      <c r="G96" s="5">
        <v>3116940</v>
      </c>
      <c r="H96">
        <f t="shared" si="1"/>
        <v>1.8738183478998222E-3</v>
      </c>
    </row>
    <row r="97" spans="1:8" x14ac:dyDescent="0.25">
      <c r="A97" s="9">
        <v>1663416309</v>
      </c>
      <c r="B97" s="3" t="s">
        <v>57</v>
      </c>
      <c r="C97" s="3" t="s">
        <v>129</v>
      </c>
      <c r="D97" s="6" t="s">
        <v>145</v>
      </c>
      <c r="E97" s="75">
        <v>4</v>
      </c>
      <c r="F97" s="6" t="s">
        <v>67</v>
      </c>
      <c r="G97" s="5">
        <v>8759447</v>
      </c>
      <c r="H97">
        <f t="shared" si="1"/>
        <v>5.2659379089928116E-3</v>
      </c>
    </row>
    <row r="98" spans="1:8" x14ac:dyDescent="0.25">
      <c r="A98" s="9">
        <v>1663416309</v>
      </c>
      <c r="B98" s="3" t="s">
        <v>57</v>
      </c>
      <c r="C98" s="3" t="s">
        <v>130</v>
      </c>
      <c r="D98" s="6" t="s">
        <v>146</v>
      </c>
      <c r="E98" s="75">
        <v>1</v>
      </c>
      <c r="F98" s="6" t="s">
        <v>64</v>
      </c>
      <c r="G98" s="5">
        <v>255547664</v>
      </c>
      <c r="H98">
        <f t="shared" si="1"/>
        <v>0.15362820637103661</v>
      </c>
    </row>
    <row r="99" spans="1:8" x14ac:dyDescent="0.25">
      <c r="A99" s="9">
        <v>1663416309</v>
      </c>
      <c r="B99" s="3" t="s">
        <v>57</v>
      </c>
      <c r="C99" s="3" t="s">
        <v>130</v>
      </c>
      <c r="D99" s="6" t="s">
        <v>146</v>
      </c>
      <c r="E99" s="75">
        <v>2</v>
      </c>
      <c r="F99" s="6" t="s">
        <v>65</v>
      </c>
      <c r="G99" s="5">
        <v>2893755</v>
      </c>
      <c r="H99">
        <f t="shared" si="1"/>
        <v>1.7396456824086603E-3</v>
      </c>
    </row>
    <row r="100" spans="1:8" x14ac:dyDescent="0.25">
      <c r="A100" s="9">
        <v>1663416309</v>
      </c>
      <c r="B100" s="3" t="s">
        <v>57</v>
      </c>
      <c r="C100" s="3" t="s">
        <v>130</v>
      </c>
      <c r="D100" s="6" t="s">
        <v>146</v>
      </c>
      <c r="E100" s="75">
        <v>3</v>
      </c>
      <c r="F100" s="6" t="s">
        <v>66</v>
      </c>
      <c r="G100" s="5">
        <v>12548844</v>
      </c>
      <c r="H100">
        <f t="shared" si="1"/>
        <v>7.5440188557150912E-3</v>
      </c>
    </row>
    <row r="101" spans="1:8" x14ac:dyDescent="0.25">
      <c r="A101" s="9">
        <v>1663416309</v>
      </c>
      <c r="B101" s="3" t="s">
        <v>57</v>
      </c>
      <c r="C101" s="3" t="s">
        <v>130</v>
      </c>
      <c r="D101" s="6" t="s">
        <v>146</v>
      </c>
      <c r="E101" s="75">
        <v>4</v>
      </c>
      <c r="F101" s="6" t="s">
        <v>67</v>
      </c>
      <c r="G101" s="5">
        <v>19163342</v>
      </c>
      <c r="H101">
        <f t="shared" si="1"/>
        <v>1.1520472593851428E-2</v>
      </c>
    </row>
    <row r="102" spans="1:8" x14ac:dyDescent="0.25">
      <c r="A102" s="9">
        <v>1663416309</v>
      </c>
      <c r="B102" s="3" t="s">
        <v>57</v>
      </c>
      <c r="C102" s="3" t="s">
        <v>131</v>
      </c>
      <c r="D102" s="6" t="s">
        <v>147</v>
      </c>
      <c r="E102" s="75">
        <v>1</v>
      </c>
      <c r="F102" s="6" t="s">
        <v>64</v>
      </c>
      <c r="G102" s="5">
        <v>496369254</v>
      </c>
      <c r="H102">
        <f t="shared" si="1"/>
        <v>0.29840350326876591</v>
      </c>
    </row>
    <row r="103" spans="1:8" x14ac:dyDescent="0.25">
      <c r="A103" s="9">
        <v>1663416309</v>
      </c>
      <c r="B103" s="3" t="s">
        <v>57</v>
      </c>
      <c r="C103" s="3" t="s">
        <v>131</v>
      </c>
      <c r="D103" s="6" t="s">
        <v>147</v>
      </c>
      <c r="E103" s="75">
        <v>2</v>
      </c>
      <c r="F103" s="6" t="s">
        <v>65</v>
      </c>
      <c r="G103" s="5">
        <v>5182547</v>
      </c>
      <c r="H103">
        <f t="shared" si="1"/>
        <v>3.1156042969878082E-3</v>
      </c>
    </row>
    <row r="104" spans="1:8" x14ac:dyDescent="0.25">
      <c r="A104" s="9">
        <v>1663416309</v>
      </c>
      <c r="B104" s="3" t="s">
        <v>57</v>
      </c>
      <c r="C104" s="3" t="s">
        <v>131</v>
      </c>
      <c r="D104" s="6" t="s">
        <v>147</v>
      </c>
      <c r="E104" s="75">
        <v>3</v>
      </c>
      <c r="F104" s="6" t="s">
        <v>66</v>
      </c>
      <c r="G104" s="5">
        <v>6689960</v>
      </c>
      <c r="H104">
        <f t="shared" si="1"/>
        <v>4.0218194109337664E-3</v>
      </c>
    </row>
    <row r="105" spans="1:8" x14ac:dyDescent="0.25">
      <c r="A105" s="9">
        <v>1663416309</v>
      </c>
      <c r="B105" s="3" t="s">
        <v>57</v>
      </c>
      <c r="C105" s="3" t="s">
        <v>131</v>
      </c>
      <c r="D105" s="6" t="s">
        <v>147</v>
      </c>
      <c r="E105" s="75">
        <v>4</v>
      </c>
      <c r="F105" s="6" t="s">
        <v>67</v>
      </c>
      <c r="G105" s="5">
        <v>15548841</v>
      </c>
      <c r="H105">
        <f t="shared" si="1"/>
        <v>9.3475342978616913E-3</v>
      </c>
    </row>
    <row r="106" spans="1:8" x14ac:dyDescent="0.25">
      <c r="A106" s="9">
        <v>1663416309</v>
      </c>
      <c r="B106" s="3" t="s">
        <v>57</v>
      </c>
      <c r="C106" s="3" t="s">
        <v>132</v>
      </c>
      <c r="D106" s="6" t="s">
        <v>148</v>
      </c>
      <c r="E106" s="75">
        <v>1</v>
      </c>
      <c r="F106" s="6" t="s">
        <v>64</v>
      </c>
      <c r="G106" s="5">
        <v>23190923</v>
      </c>
      <c r="H106">
        <f t="shared" si="1"/>
        <v>1.3941743191120775E-2</v>
      </c>
    </row>
    <row r="107" spans="1:8" x14ac:dyDescent="0.25">
      <c r="A107" s="9">
        <v>1663416309</v>
      </c>
      <c r="B107" s="3" t="s">
        <v>57</v>
      </c>
      <c r="C107" s="3" t="s">
        <v>132</v>
      </c>
      <c r="D107" s="6" t="s">
        <v>148</v>
      </c>
      <c r="E107" s="75">
        <v>2</v>
      </c>
      <c r="F107" s="6" t="s">
        <v>65</v>
      </c>
      <c r="G107" s="5">
        <v>233993</v>
      </c>
      <c r="H107">
        <f t="shared" si="1"/>
        <v>1.4067013695487341E-4</v>
      </c>
    </row>
    <row r="108" spans="1:8" x14ac:dyDescent="0.25">
      <c r="A108" s="9">
        <v>1663416309</v>
      </c>
      <c r="B108" s="3" t="s">
        <v>57</v>
      </c>
      <c r="C108" s="3" t="s">
        <v>132</v>
      </c>
      <c r="D108" s="6" t="s">
        <v>148</v>
      </c>
      <c r="E108" s="75">
        <v>3</v>
      </c>
      <c r="F108" s="6" t="s">
        <v>66</v>
      </c>
      <c r="G108" s="5">
        <v>2712360</v>
      </c>
      <c r="H108">
        <f t="shared" si="1"/>
        <v>1.630596012149596E-3</v>
      </c>
    </row>
    <row r="109" spans="1:8" x14ac:dyDescent="0.25">
      <c r="A109" s="9">
        <v>1663416309</v>
      </c>
      <c r="B109" s="3" t="s">
        <v>57</v>
      </c>
      <c r="C109" s="3" t="s">
        <v>132</v>
      </c>
      <c r="D109" s="6" t="s">
        <v>148</v>
      </c>
      <c r="E109" s="75">
        <v>4</v>
      </c>
      <c r="F109" s="6" t="s">
        <v>67</v>
      </c>
      <c r="G109" s="5">
        <v>2419286</v>
      </c>
      <c r="H109">
        <f t="shared" si="1"/>
        <v>1.454408007731034E-3</v>
      </c>
    </row>
    <row r="110" spans="1:8" x14ac:dyDescent="0.25">
      <c r="A110" s="9">
        <v>1710899983</v>
      </c>
      <c r="B110" s="3" t="s">
        <v>58</v>
      </c>
      <c r="C110" s="3" t="s">
        <v>124</v>
      </c>
      <c r="D110" s="6" t="s">
        <v>140</v>
      </c>
      <c r="E110" s="75">
        <v>1</v>
      </c>
      <c r="F110" s="6" t="s">
        <v>64</v>
      </c>
      <c r="G110" s="5">
        <v>68694760</v>
      </c>
      <c r="H110">
        <f t="shared" si="1"/>
        <v>4.0151242435309556E-2</v>
      </c>
    </row>
    <row r="111" spans="1:8" x14ac:dyDescent="0.25">
      <c r="A111" s="9">
        <v>1710899983</v>
      </c>
      <c r="B111" s="3" t="s">
        <v>58</v>
      </c>
      <c r="C111" s="3" t="s">
        <v>124</v>
      </c>
      <c r="D111" s="6" t="s">
        <v>140</v>
      </c>
      <c r="E111" s="75">
        <v>2</v>
      </c>
      <c r="F111" s="6" t="s">
        <v>65</v>
      </c>
      <c r="G111" s="5">
        <v>1941143</v>
      </c>
      <c r="H111">
        <f t="shared" si="1"/>
        <v>1.1345742119865344E-3</v>
      </c>
    </row>
    <row r="112" spans="1:8" x14ac:dyDescent="0.25">
      <c r="A112" s="9">
        <v>1710899983</v>
      </c>
      <c r="B112" s="3" t="s">
        <v>58</v>
      </c>
      <c r="C112" s="3" t="s">
        <v>124</v>
      </c>
      <c r="D112" s="6" t="s">
        <v>140</v>
      </c>
      <c r="E112" s="75">
        <v>3</v>
      </c>
      <c r="F112" s="6" t="s">
        <v>66</v>
      </c>
      <c r="G112" s="5">
        <v>9885145</v>
      </c>
      <c r="H112">
        <f t="shared" si="1"/>
        <v>5.7777456883638303E-3</v>
      </c>
    </row>
    <row r="113" spans="1:8" x14ac:dyDescent="0.25">
      <c r="A113" s="9">
        <v>1710899983</v>
      </c>
      <c r="B113" s="3" t="s">
        <v>58</v>
      </c>
      <c r="C113" s="3" t="s">
        <v>124</v>
      </c>
      <c r="D113" s="6" t="s">
        <v>140</v>
      </c>
      <c r="E113" s="75">
        <v>4</v>
      </c>
      <c r="F113" s="6" t="s">
        <v>67</v>
      </c>
      <c r="G113" s="5">
        <v>9261281</v>
      </c>
      <c r="H113">
        <f t="shared" si="1"/>
        <v>5.4131048524301726E-3</v>
      </c>
    </row>
    <row r="114" spans="1:8" x14ac:dyDescent="0.25">
      <c r="A114" s="9">
        <v>1710899983</v>
      </c>
      <c r="B114" s="3" t="s">
        <v>58</v>
      </c>
      <c r="C114" s="3" t="s">
        <v>125</v>
      </c>
      <c r="D114" s="6" t="s">
        <v>141</v>
      </c>
      <c r="E114" s="75">
        <v>1</v>
      </c>
      <c r="F114" s="6" t="s">
        <v>64</v>
      </c>
      <c r="G114" s="5">
        <v>68109674</v>
      </c>
      <c r="H114">
        <f t="shared" si="1"/>
        <v>3.9809266863497304E-2</v>
      </c>
    </row>
    <row r="115" spans="1:8" x14ac:dyDescent="0.25">
      <c r="A115" s="9">
        <v>1710899983</v>
      </c>
      <c r="B115" s="3" t="s">
        <v>58</v>
      </c>
      <c r="C115" s="3" t="s">
        <v>125</v>
      </c>
      <c r="D115" s="6" t="s">
        <v>141</v>
      </c>
      <c r="E115" s="75">
        <v>2</v>
      </c>
      <c r="F115" s="6" t="s">
        <v>65</v>
      </c>
      <c r="G115" s="5">
        <v>1112972</v>
      </c>
      <c r="H115">
        <f t="shared" si="1"/>
        <v>6.5051844705056616E-4</v>
      </c>
    </row>
    <row r="116" spans="1:8" x14ac:dyDescent="0.25">
      <c r="A116" s="9">
        <v>1710899983</v>
      </c>
      <c r="B116" s="3" t="s">
        <v>58</v>
      </c>
      <c r="C116" s="3" t="s">
        <v>125</v>
      </c>
      <c r="D116" s="6" t="s">
        <v>141</v>
      </c>
      <c r="E116" s="75">
        <v>3</v>
      </c>
      <c r="F116" s="6" t="s">
        <v>66</v>
      </c>
      <c r="G116" s="5">
        <v>5140905</v>
      </c>
      <c r="H116">
        <f t="shared" si="1"/>
        <v>3.004795751406586E-3</v>
      </c>
    </row>
    <row r="117" spans="1:8" x14ac:dyDescent="0.25">
      <c r="A117" s="9">
        <v>1710899983</v>
      </c>
      <c r="B117" s="3" t="s">
        <v>58</v>
      </c>
      <c r="C117" s="3" t="s">
        <v>125</v>
      </c>
      <c r="D117" s="6" t="s">
        <v>141</v>
      </c>
      <c r="E117" s="75">
        <v>4</v>
      </c>
      <c r="F117" s="6" t="s">
        <v>67</v>
      </c>
      <c r="G117" s="5">
        <v>6884431</v>
      </c>
      <c r="H117">
        <f t="shared" si="1"/>
        <v>4.0238652571194748E-3</v>
      </c>
    </row>
    <row r="118" spans="1:8" x14ac:dyDescent="0.25">
      <c r="A118" s="9">
        <v>1710899983</v>
      </c>
      <c r="B118" s="3" t="s">
        <v>58</v>
      </c>
      <c r="C118" s="3" t="s">
        <v>126</v>
      </c>
      <c r="D118" s="6" t="s">
        <v>142</v>
      </c>
      <c r="E118" s="75">
        <v>1</v>
      </c>
      <c r="F118" s="6" t="s">
        <v>64</v>
      </c>
      <c r="G118" s="5">
        <v>21268385</v>
      </c>
      <c r="H118">
        <f t="shared" si="1"/>
        <v>1.243110948116714E-2</v>
      </c>
    </row>
    <row r="119" spans="1:8" x14ac:dyDescent="0.25">
      <c r="A119" s="9">
        <v>1710899983</v>
      </c>
      <c r="B119" s="3" t="s">
        <v>58</v>
      </c>
      <c r="C119" s="3" t="s">
        <v>126</v>
      </c>
      <c r="D119" s="6" t="s">
        <v>142</v>
      </c>
      <c r="E119" s="75">
        <v>2</v>
      </c>
      <c r="F119" s="6" t="s">
        <v>65</v>
      </c>
      <c r="G119" s="5">
        <v>105922</v>
      </c>
      <c r="H119">
        <f t="shared" si="1"/>
        <v>6.19101064074299E-5</v>
      </c>
    </row>
    <row r="120" spans="1:8" x14ac:dyDescent="0.25">
      <c r="A120" s="9">
        <v>1710899983</v>
      </c>
      <c r="B120" s="3" t="s">
        <v>58</v>
      </c>
      <c r="C120" s="3" t="s">
        <v>126</v>
      </c>
      <c r="D120" s="6" t="s">
        <v>142</v>
      </c>
      <c r="E120" s="75">
        <v>3</v>
      </c>
      <c r="F120" s="6" t="s">
        <v>66</v>
      </c>
      <c r="G120" s="5">
        <v>1238470</v>
      </c>
      <c r="H120">
        <f t="shared" si="1"/>
        <v>7.2387048471903568E-4</v>
      </c>
    </row>
    <row r="121" spans="1:8" x14ac:dyDescent="0.25">
      <c r="A121" s="9">
        <v>1710899983</v>
      </c>
      <c r="B121" s="3" t="s">
        <v>58</v>
      </c>
      <c r="C121" s="3" t="s">
        <v>126</v>
      </c>
      <c r="D121" s="6" t="s">
        <v>142</v>
      </c>
      <c r="E121" s="75">
        <v>4</v>
      </c>
      <c r="F121" s="6" t="s">
        <v>67</v>
      </c>
      <c r="G121" s="5">
        <v>2550215</v>
      </c>
      <c r="H121">
        <f t="shared" si="1"/>
        <v>1.4905693058271541E-3</v>
      </c>
    </row>
    <row r="122" spans="1:8" x14ac:dyDescent="0.25">
      <c r="A122" s="9">
        <v>1710899983</v>
      </c>
      <c r="B122" s="3" t="s">
        <v>58</v>
      </c>
      <c r="C122" s="3" t="s">
        <v>127</v>
      </c>
      <c r="D122" s="6" t="s">
        <v>143</v>
      </c>
      <c r="E122" s="75">
        <v>1</v>
      </c>
      <c r="F122" s="6" t="s">
        <v>64</v>
      </c>
      <c r="G122" s="5">
        <v>191255247</v>
      </c>
      <c r="H122">
        <f t="shared" si="1"/>
        <v>0.1117863398798105</v>
      </c>
    </row>
    <row r="123" spans="1:8" x14ac:dyDescent="0.25">
      <c r="A123" s="9">
        <v>1710899983</v>
      </c>
      <c r="B123" s="3" t="s">
        <v>58</v>
      </c>
      <c r="C123" s="3" t="s">
        <v>127</v>
      </c>
      <c r="D123" s="6" t="s">
        <v>143</v>
      </c>
      <c r="E123" s="75">
        <v>2</v>
      </c>
      <c r="F123" s="6" t="s">
        <v>65</v>
      </c>
      <c r="G123" s="5">
        <v>1469880</v>
      </c>
      <c r="H123">
        <f t="shared" si="1"/>
        <v>8.591267839179118E-4</v>
      </c>
    </row>
    <row r="124" spans="1:8" x14ac:dyDescent="0.25">
      <c r="A124" s="9">
        <v>1710899983</v>
      </c>
      <c r="B124" s="3" t="s">
        <v>58</v>
      </c>
      <c r="C124" s="3" t="s">
        <v>127</v>
      </c>
      <c r="D124" s="6" t="s">
        <v>143</v>
      </c>
      <c r="E124" s="75">
        <v>3</v>
      </c>
      <c r="F124" s="6" t="s">
        <v>66</v>
      </c>
      <c r="G124" s="5">
        <v>10077858</v>
      </c>
      <c r="H124">
        <f t="shared" si="1"/>
        <v>5.8903840669451918E-3</v>
      </c>
    </row>
    <row r="125" spans="1:8" x14ac:dyDescent="0.25">
      <c r="A125" s="9">
        <v>1710899983</v>
      </c>
      <c r="B125" s="3" t="s">
        <v>58</v>
      </c>
      <c r="C125" s="3" t="s">
        <v>127</v>
      </c>
      <c r="D125" s="6" t="s">
        <v>143</v>
      </c>
      <c r="E125" s="75">
        <v>4</v>
      </c>
      <c r="F125" s="6" t="s">
        <v>67</v>
      </c>
      <c r="G125" s="5">
        <v>14682486</v>
      </c>
      <c r="H125">
        <f t="shared" si="1"/>
        <v>8.5817325068031167E-3</v>
      </c>
    </row>
    <row r="126" spans="1:8" x14ac:dyDescent="0.25">
      <c r="A126" s="9">
        <v>1710899983</v>
      </c>
      <c r="B126" s="3" t="s">
        <v>58</v>
      </c>
      <c r="C126" s="3" t="s">
        <v>128</v>
      </c>
      <c r="D126" s="6" t="s">
        <v>144</v>
      </c>
      <c r="E126" s="75">
        <v>1</v>
      </c>
      <c r="F126" s="6" t="s">
        <v>64</v>
      </c>
      <c r="G126" s="5">
        <v>215534100</v>
      </c>
      <c r="H126">
        <f t="shared" si="1"/>
        <v>0.12597703088527062</v>
      </c>
    </row>
    <row r="127" spans="1:8" x14ac:dyDescent="0.25">
      <c r="A127" s="9">
        <v>1710899983</v>
      </c>
      <c r="B127" s="3" t="s">
        <v>58</v>
      </c>
      <c r="C127" s="3" t="s">
        <v>128</v>
      </c>
      <c r="D127" s="6" t="s">
        <v>144</v>
      </c>
      <c r="E127" s="75">
        <v>2</v>
      </c>
      <c r="F127" s="6" t="s">
        <v>65</v>
      </c>
      <c r="G127" s="5">
        <v>3836091</v>
      </c>
      <c r="H127">
        <f t="shared" si="1"/>
        <v>2.2421480145633972E-3</v>
      </c>
    </row>
    <row r="128" spans="1:8" x14ac:dyDescent="0.25">
      <c r="A128" s="9">
        <v>1710899983</v>
      </c>
      <c r="B128" s="3" t="s">
        <v>58</v>
      </c>
      <c r="C128" s="3" t="s">
        <v>128</v>
      </c>
      <c r="D128" s="6" t="s">
        <v>144</v>
      </c>
      <c r="E128" s="75">
        <v>3</v>
      </c>
      <c r="F128" s="6" t="s">
        <v>66</v>
      </c>
      <c r="G128" s="5">
        <v>1391525</v>
      </c>
      <c r="H128">
        <f t="shared" si="1"/>
        <v>8.1332925000093359E-4</v>
      </c>
    </row>
    <row r="129" spans="1:8" x14ac:dyDescent="0.25">
      <c r="A129" s="9">
        <v>1710899983</v>
      </c>
      <c r="B129" s="3" t="s">
        <v>58</v>
      </c>
      <c r="C129" s="3" t="s">
        <v>128</v>
      </c>
      <c r="D129" s="6" t="s">
        <v>144</v>
      </c>
      <c r="E129" s="75">
        <v>4</v>
      </c>
      <c r="F129" s="6" t="s">
        <v>67</v>
      </c>
      <c r="G129" s="5">
        <v>12652651</v>
      </c>
      <c r="H129">
        <f t="shared" si="1"/>
        <v>7.3953189115204985E-3</v>
      </c>
    </row>
    <row r="130" spans="1:8" x14ac:dyDescent="0.25">
      <c r="A130" s="9">
        <v>1710899983</v>
      </c>
      <c r="B130" s="3" t="s">
        <v>58</v>
      </c>
      <c r="C130" s="3" t="s">
        <v>129</v>
      </c>
      <c r="D130" s="6" t="s">
        <v>145</v>
      </c>
      <c r="E130" s="75">
        <v>1</v>
      </c>
      <c r="F130" s="6" t="s">
        <v>64</v>
      </c>
      <c r="G130" s="5">
        <v>144721980</v>
      </c>
      <c r="H130">
        <f t="shared" si="1"/>
        <v>8.4588217568531007E-2</v>
      </c>
    </row>
    <row r="131" spans="1:8" x14ac:dyDescent="0.25">
      <c r="A131" s="9">
        <v>1710899983</v>
      </c>
      <c r="B131" s="3" t="s">
        <v>58</v>
      </c>
      <c r="C131" s="3" t="s">
        <v>129</v>
      </c>
      <c r="D131" s="6" t="s">
        <v>145</v>
      </c>
      <c r="E131" s="75">
        <v>2</v>
      </c>
      <c r="F131" s="6" t="s">
        <v>65</v>
      </c>
      <c r="G131" s="5">
        <v>884901</v>
      </c>
      <c r="H131">
        <f t="shared" ref="H131:H181" si="2">G131/A131</f>
        <v>5.1721375228980877E-4</v>
      </c>
    </row>
    <row r="132" spans="1:8" x14ac:dyDescent="0.25">
      <c r="A132" s="9">
        <v>1710899983</v>
      </c>
      <c r="B132" s="3" t="s">
        <v>58</v>
      </c>
      <c r="C132" s="3" t="s">
        <v>129</v>
      </c>
      <c r="D132" s="6" t="s">
        <v>145</v>
      </c>
      <c r="E132" s="75">
        <v>3</v>
      </c>
      <c r="F132" s="6" t="s">
        <v>66</v>
      </c>
      <c r="G132" s="5">
        <v>2862421</v>
      </c>
      <c r="H132">
        <f t="shared" si="2"/>
        <v>1.6730498734244244E-3</v>
      </c>
    </row>
    <row r="133" spans="1:8" x14ac:dyDescent="0.25">
      <c r="A133" s="9">
        <v>1710899983</v>
      </c>
      <c r="B133" s="3" t="s">
        <v>58</v>
      </c>
      <c r="C133" s="3" t="s">
        <v>129</v>
      </c>
      <c r="D133" s="6" t="s">
        <v>145</v>
      </c>
      <c r="E133" s="75">
        <v>4</v>
      </c>
      <c r="F133" s="6" t="s">
        <v>67</v>
      </c>
      <c r="G133" s="5">
        <v>11406272</v>
      </c>
      <c r="H133">
        <f t="shared" si="2"/>
        <v>6.6668257135636434E-3</v>
      </c>
    </row>
    <row r="134" spans="1:8" x14ac:dyDescent="0.25">
      <c r="A134" s="9">
        <v>1710899983</v>
      </c>
      <c r="B134" s="3" t="s">
        <v>58</v>
      </c>
      <c r="C134" s="3" t="s">
        <v>130</v>
      </c>
      <c r="D134" s="6" t="s">
        <v>146</v>
      </c>
      <c r="E134" s="75">
        <v>1</v>
      </c>
      <c r="F134" s="6" t="s">
        <v>64</v>
      </c>
      <c r="G134" s="5">
        <v>271156696</v>
      </c>
      <c r="H134">
        <f t="shared" si="2"/>
        <v>0.15848775421958725</v>
      </c>
    </row>
    <row r="135" spans="1:8" x14ac:dyDescent="0.25">
      <c r="A135" s="9">
        <v>1710899983</v>
      </c>
      <c r="B135" s="3" t="s">
        <v>58</v>
      </c>
      <c r="C135" s="3" t="s">
        <v>130</v>
      </c>
      <c r="D135" s="6" t="s">
        <v>146</v>
      </c>
      <c r="E135" s="75">
        <v>2</v>
      </c>
      <c r="F135" s="6" t="s">
        <v>65</v>
      </c>
      <c r="G135" s="5">
        <v>3379784</v>
      </c>
      <c r="H135">
        <f t="shared" si="2"/>
        <v>1.9754421845709961E-3</v>
      </c>
    </row>
    <row r="136" spans="1:8" x14ac:dyDescent="0.25">
      <c r="A136" s="9">
        <v>1710899983</v>
      </c>
      <c r="B136" s="3" t="s">
        <v>58</v>
      </c>
      <c r="C136" s="3" t="s">
        <v>130</v>
      </c>
      <c r="D136" s="6" t="s">
        <v>146</v>
      </c>
      <c r="E136" s="75">
        <v>3</v>
      </c>
      <c r="F136" s="6" t="s">
        <v>66</v>
      </c>
      <c r="G136" s="5">
        <v>12568510</v>
      </c>
      <c r="H136">
        <f t="shared" si="2"/>
        <v>7.3461395317577722E-3</v>
      </c>
    </row>
    <row r="137" spans="1:8" x14ac:dyDescent="0.25">
      <c r="A137" s="9">
        <v>1710899983</v>
      </c>
      <c r="B137" s="3" t="s">
        <v>58</v>
      </c>
      <c r="C137" s="3" t="s">
        <v>130</v>
      </c>
      <c r="D137" s="6" t="s">
        <v>146</v>
      </c>
      <c r="E137" s="75">
        <v>4</v>
      </c>
      <c r="F137" s="6" t="s">
        <v>67</v>
      </c>
      <c r="G137" s="5">
        <v>21940405</v>
      </c>
      <c r="H137">
        <f t="shared" si="2"/>
        <v>1.2823896906894762E-2</v>
      </c>
    </row>
    <row r="138" spans="1:8" x14ac:dyDescent="0.25">
      <c r="A138" s="9">
        <v>1710899983</v>
      </c>
      <c r="B138" s="3" t="s">
        <v>58</v>
      </c>
      <c r="C138" s="3" t="s">
        <v>131</v>
      </c>
      <c r="D138" s="6" t="s">
        <v>147</v>
      </c>
      <c r="E138" s="75">
        <v>1</v>
      </c>
      <c r="F138" s="6" t="s">
        <v>64</v>
      </c>
      <c r="G138" s="5">
        <v>524563990</v>
      </c>
      <c r="H138">
        <f t="shared" si="2"/>
        <v>0.30660120124625662</v>
      </c>
    </row>
    <row r="139" spans="1:8" x14ac:dyDescent="0.25">
      <c r="A139" s="9">
        <v>1710899983</v>
      </c>
      <c r="B139" s="3" t="s">
        <v>58</v>
      </c>
      <c r="C139" s="3" t="s">
        <v>131</v>
      </c>
      <c r="D139" s="6" t="s">
        <v>147</v>
      </c>
      <c r="E139" s="75">
        <v>2</v>
      </c>
      <c r="F139" s="6" t="s">
        <v>65</v>
      </c>
      <c r="G139" s="5">
        <v>8428217</v>
      </c>
      <c r="H139">
        <f t="shared" si="2"/>
        <v>4.9261891891666468E-3</v>
      </c>
    </row>
    <row r="140" spans="1:8" x14ac:dyDescent="0.25">
      <c r="A140" s="9">
        <v>1710899983</v>
      </c>
      <c r="B140" s="3" t="s">
        <v>58</v>
      </c>
      <c r="C140" s="3" t="s">
        <v>131</v>
      </c>
      <c r="D140" s="6" t="s">
        <v>147</v>
      </c>
      <c r="E140" s="75">
        <v>3</v>
      </c>
      <c r="F140" s="6" t="s">
        <v>66</v>
      </c>
      <c r="G140" s="5">
        <v>6463946</v>
      </c>
      <c r="H140">
        <f t="shared" si="2"/>
        <v>3.7780969456003553E-3</v>
      </c>
    </row>
    <row r="141" spans="1:8" x14ac:dyDescent="0.25">
      <c r="A141" s="9">
        <v>1710899983</v>
      </c>
      <c r="B141" s="3" t="s">
        <v>58</v>
      </c>
      <c r="C141" s="3" t="s">
        <v>131</v>
      </c>
      <c r="D141" s="6" t="s">
        <v>147</v>
      </c>
      <c r="E141" s="75">
        <v>4</v>
      </c>
      <c r="F141" s="6" t="s">
        <v>67</v>
      </c>
      <c r="G141" s="5">
        <v>16360756</v>
      </c>
      <c r="H141">
        <f t="shared" si="2"/>
        <v>9.562660683012E-3</v>
      </c>
    </row>
    <row r="142" spans="1:8" x14ac:dyDescent="0.25">
      <c r="A142" s="9">
        <v>1710899983</v>
      </c>
      <c r="B142" s="3" t="s">
        <v>58</v>
      </c>
      <c r="C142" s="3" t="s">
        <v>132</v>
      </c>
      <c r="D142" s="6" t="s">
        <v>148</v>
      </c>
      <c r="E142" s="75">
        <v>1</v>
      </c>
      <c r="F142" s="6" t="s">
        <v>64</v>
      </c>
      <c r="G142" s="5">
        <v>23868390</v>
      </c>
      <c r="H142">
        <f t="shared" si="2"/>
        <v>1.3950780429693884E-2</v>
      </c>
    </row>
    <row r="143" spans="1:8" x14ac:dyDescent="0.25">
      <c r="A143" s="9">
        <v>1710899983</v>
      </c>
      <c r="B143" s="3" t="s">
        <v>58</v>
      </c>
      <c r="C143" s="3" t="s">
        <v>132</v>
      </c>
      <c r="D143" s="6" t="s">
        <v>148</v>
      </c>
      <c r="E143" s="75">
        <v>2</v>
      </c>
      <c r="F143" s="6" t="s">
        <v>65</v>
      </c>
      <c r="G143" s="5">
        <v>414363</v>
      </c>
      <c r="H143">
        <f t="shared" si="2"/>
        <v>2.4219007780538392E-4</v>
      </c>
    </row>
    <row r="144" spans="1:8" x14ac:dyDescent="0.25">
      <c r="A144" s="9">
        <v>1710899983</v>
      </c>
      <c r="B144" s="3" t="s">
        <v>58</v>
      </c>
      <c r="C144" s="3" t="s">
        <v>132</v>
      </c>
      <c r="D144" s="6" t="s">
        <v>148</v>
      </c>
      <c r="E144" s="75">
        <v>3</v>
      </c>
      <c r="F144" s="6" t="s">
        <v>66</v>
      </c>
      <c r="G144" s="5">
        <v>3646321</v>
      </c>
      <c r="H144">
        <f t="shared" si="2"/>
        <v>2.1312297832900267E-3</v>
      </c>
    </row>
    <row r="145" spans="1:8" x14ac:dyDescent="0.25">
      <c r="A145" s="9">
        <v>1710899983</v>
      </c>
      <c r="B145" s="3" t="s">
        <v>58</v>
      </c>
      <c r="C145" s="3" t="s">
        <v>132</v>
      </c>
      <c r="D145" s="6" t="s">
        <v>148</v>
      </c>
      <c r="E145" s="75">
        <v>4</v>
      </c>
      <c r="F145" s="6" t="s">
        <v>67</v>
      </c>
      <c r="G145" s="5">
        <v>1667068</v>
      </c>
      <c r="H145">
        <f t="shared" si="2"/>
        <v>9.7438074496725266E-4</v>
      </c>
    </row>
    <row r="146" spans="1:8" x14ac:dyDescent="0.25">
      <c r="A146" s="9">
        <v>1997378398</v>
      </c>
      <c r="B146" s="3" t="s">
        <v>59</v>
      </c>
      <c r="C146" s="3" t="s">
        <v>124</v>
      </c>
      <c r="D146" s="6" t="s">
        <v>140</v>
      </c>
      <c r="E146" s="75">
        <v>1</v>
      </c>
      <c r="F146" s="6" t="s">
        <v>64</v>
      </c>
      <c r="G146" s="5">
        <v>79474189</v>
      </c>
      <c r="H146">
        <f t="shared" si="2"/>
        <v>3.9789250289068163E-2</v>
      </c>
    </row>
    <row r="147" spans="1:8" x14ac:dyDescent="0.25">
      <c r="A147" s="9">
        <v>1997378398</v>
      </c>
      <c r="B147" s="3" t="s">
        <v>59</v>
      </c>
      <c r="C147" s="3" t="s">
        <v>124</v>
      </c>
      <c r="D147" s="6" t="s">
        <v>140</v>
      </c>
      <c r="E147" s="75">
        <v>2</v>
      </c>
      <c r="F147" s="6" t="s">
        <v>65</v>
      </c>
      <c r="G147" s="5">
        <v>1300660</v>
      </c>
      <c r="H147">
        <f t="shared" si="2"/>
        <v>6.5118357207746272E-4</v>
      </c>
    </row>
    <row r="148" spans="1:8" x14ac:dyDescent="0.25">
      <c r="A148" s="9">
        <v>1997378398</v>
      </c>
      <c r="B148" s="3" t="s">
        <v>59</v>
      </c>
      <c r="C148" s="3" t="s">
        <v>124</v>
      </c>
      <c r="D148" s="6" t="s">
        <v>140</v>
      </c>
      <c r="E148" s="75">
        <v>3</v>
      </c>
      <c r="F148" s="6" t="s">
        <v>66</v>
      </c>
      <c r="G148" s="5">
        <v>13220620</v>
      </c>
      <c r="H148">
        <f t="shared" si="2"/>
        <v>6.6189861736954663E-3</v>
      </c>
    </row>
    <row r="149" spans="1:8" x14ac:dyDescent="0.25">
      <c r="A149" s="9">
        <v>1997378398</v>
      </c>
      <c r="B149" s="3" t="s">
        <v>59</v>
      </c>
      <c r="C149" s="3" t="s">
        <v>124</v>
      </c>
      <c r="D149" s="6" t="s">
        <v>140</v>
      </c>
      <c r="E149" s="75">
        <v>4</v>
      </c>
      <c r="F149" s="6" t="s">
        <v>67</v>
      </c>
      <c r="G149" s="5">
        <v>10858125</v>
      </c>
      <c r="H149">
        <f t="shared" si="2"/>
        <v>5.4361882610087188E-3</v>
      </c>
    </row>
    <row r="150" spans="1:8" x14ac:dyDescent="0.25">
      <c r="A150" s="9">
        <v>1997378398</v>
      </c>
      <c r="B150" s="3" t="s">
        <v>59</v>
      </c>
      <c r="C150" s="3" t="s">
        <v>125</v>
      </c>
      <c r="D150" s="6" t="s">
        <v>141</v>
      </c>
      <c r="E150" s="75">
        <v>1</v>
      </c>
      <c r="F150" s="6" t="s">
        <v>64</v>
      </c>
      <c r="G150" s="5">
        <v>73563596</v>
      </c>
      <c r="H150">
        <f t="shared" si="2"/>
        <v>3.6830074899007692E-2</v>
      </c>
    </row>
    <row r="151" spans="1:8" x14ac:dyDescent="0.25">
      <c r="A151" s="9">
        <v>1997378398</v>
      </c>
      <c r="B151" s="3" t="s">
        <v>59</v>
      </c>
      <c r="C151" s="3" t="s">
        <v>125</v>
      </c>
      <c r="D151" s="6" t="s">
        <v>141</v>
      </c>
      <c r="E151" s="75">
        <v>2</v>
      </c>
      <c r="F151" s="6" t="s">
        <v>65</v>
      </c>
      <c r="G151" s="5">
        <v>1824204</v>
      </c>
      <c r="H151">
        <f t="shared" si="2"/>
        <v>9.1329915344363303E-4</v>
      </c>
    </row>
    <row r="152" spans="1:8" x14ac:dyDescent="0.25">
      <c r="A152" s="9">
        <v>1997378398</v>
      </c>
      <c r="B152" s="3" t="s">
        <v>59</v>
      </c>
      <c r="C152" s="3" t="s">
        <v>125</v>
      </c>
      <c r="D152" s="6" t="s">
        <v>141</v>
      </c>
      <c r="E152" s="75">
        <v>3</v>
      </c>
      <c r="F152" s="6" t="s">
        <v>66</v>
      </c>
      <c r="G152" s="5">
        <v>6081185</v>
      </c>
      <c r="H152">
        <f t="shared" si="2"/>
        <v>3.0445833428904443E-3</v>
      </c>
    </row>
    <row r="153" spans="1:8" x14ac:dyDescent="0.25">
      <c r="A153" s="9">
        <v>1997378398</v>
      </c>
      <c r="B153" s="3" t="s">
        <v>59</v>
      </c>
      <c r="C153" s="3" t="s">
        <v>125</v>
      </c>
      <c r="D153" s="6" t="s">
        <v>141</v>
      </c>
      <c r="E153" s="75">
        <v>4</v>
      </c>
      <c r="F153" s="6" t="s">
        <v>67</v>
      </c>
      <c r="G153" s="5">
        <v>6623699</v>
      </c>
      <c r="H153">
        <f t="shared" si="2"/>
        <v>3.31619637352261E-3</v>
      </c>
    </row>
    <row r="154" spans="1:8" x14ac:dyDescent="0.25">
      <c r="A154" s="9">
        <v>1997378398</v>
      </c>
      <c r="B154" s="3" t="s">
        <v>59</v>
      </c>
      <c r="C154" s="3" t="s">
        <v>126</v>
      </c>
      <c r="D154" s="6" t="s">
        <v>142</v>
      </c>
      <c r="E154" s="75">
        <v>1</v>
      </c>
      <c r="F154" s="6" t="s">
        <v>64</v>
      </c>
      <c r="G154" s="5">
        <v>23660065</v>
      </c>
      <c r="H154">
        <f t="shared" si="2"/>
        <v>1.1845559671462913E-2</v>
      </c>
    </row>
    <row r="155" spans="1:8" x14ac:dyDescent="0.25">
      <c r="A155" s="9">
        <v>1997378398</v>
      </c>
      <c r="B155" s="3" t="s">
        <v>59</v>
      </c>
      <c r="C155" s="3" t="s">
        <v>126</v>
      </c>
      <c r="D155" s="6" t="s">
        <v>142</v>
      </c>
      <c r="E155" s="75">
        <v>2</v>
      </c>
      <c r="F155" s="6" t="s">
        <v>65</v>
      </c>
      <c r="G155" s="5">
        <v>271527</v>
      </c>
      <c r="H155">
        <f t="shared" si="2"/>
        <v>1.3594169250647918E-4</v>
      </c>
    </row>
    <row r="156" spans="1:8" x14ac:dyDescent="0.25">
      <c r="A156" s="9">
        <v>1997378398</v>
      </c>
      <c r="B156" s="3" t="s">
        <v>59</v>
      </c>
      <c r="C156" s="3" t="s">
        <v>126</v>
      </c>
      <c r="D156" s="6" t="s">
        <v>142</v>
      </c>
      <c r="E156" s="75">
        <v>3</v>
      </c>
      <c r="F156" s="6" t="s">
        <v>66</v>
      </c>
      <c r="G156" s="5">
        <v>1289665</v>
      </c>
      <c r="H156">
        <f t="shared" si="2"/>
        <v>6.4567885649076699E-4</v>
      </c>
    </row>
    <row r="157" spans="1:8" x14ac:dyDescent="0.25">
      <c r="A157" s="9">
        <v>1997378398</v>
      </c>
      <c r="B157" s="3" t="s">
        <v>59</v>
      </c>
      <c r="C157" s="3" t="s">
        <v>126</v>
      </c>
      <c r="D157" s="6" t="s">
        <v>142</v>
      </c>
      <c r="E157" s="75">
        <v>4</v>
      </c>
      <c r="F157" s="6" t="s">
        <v>67</v>
      </c>
      <c r="G157" s="5">
        <v>3568989</v>
      </c>
      <c r="H157">
        <f t="shared" si="2"/>
        <v>1.7868366873165713E-3</v>
      </c>
    </row>
    <row r="158" spans="1:8" x14ac:dyDescent="0.25">
      <c r="A158" s="9">
        <v>1997378398</v>
      </c>
      <c r="B158" s="3" t="s">
        <v>59</v>
      </c>
      <c r="C158" s="3" t="s">
        <v>127</v>
      </c>
      <c r="D158" s="6" t="s">
        <v>143</v>
      </c>
      <c r="E158" s="75">
        <v>1</v>
      </c>
      <c r="F158" s="6" t="s">
        <v>64</v>
      </c>
      <c r="G158" s="5">
        <v>211290370</v>
      </c>
      <c r="H158">
        <f t="shared" si="2"/>
        <v>0.10578384657187026</v>
      </c>
    </row>
    <row r="159" spans="1:8" x14ac:dyDescent="0.25">
      <c r="A159" s="9">
        <v>1997378398</v>
      </c>
      <c r="B159" s="3" t="s">
        <v>59</v>
      </c>
      <c r="C159" s="3" t="s">
        <v>127</v>
      </c>
      <c r="D159" s="6" t="s">
        <v>143</v>
      </c>
      <c r="E159" s="75">
        <v>2</v>
      </c>
      <c r="F159" s="6" t="s">
        <v>65</v>
      </c>
      <c r="G159" s="5">
        <v>1837193</v>
      </c>
      <c r="H159">
        <f t="shared" si="2"/>
        <v>9.1980217761421885E-4</v>
      </c>
    </row>
    <row r="160" spans="1:8" x14ac:dyDescent="0.25">
      <c r="A160" s="9">
        <v>1997378398</v>
      </c>
      <c r="B160" s="3" t="s">
        <v>59</v>
      </c>
      <c r="C160" s="3" t="s">
        <v>127</v>
      </c>
      <c r="D160" s="6" t="s">
        <v>143</v>
      </c>
      <c r="E160" s="75">
        <v>3</v>
      </c>
      <c r="F160" s="6" t="s">
        <v>66</v>
      </c>
      <c r="G160" s="5">
        <v>11488333</v>
      </c>
      <c r="H160">
        <f t="shared" si="2"/>
        <v>5.7517058417690965E-3</v>
      </c>
    </row>
    <row r="161" spans="1:8" x14ac:dyDescent="0.25">
      <c r="A161" s="9">
        <v>1997378398</v>
      </c>
      <c r="B161" s="3" t="s">
        <v>59</v>
      </c>
      <c r="C161" s="3" t="s">
        <v>127</v>
      </c>
      <c r="D161" s="6" t="s">
        <v>143</v>
      </c>
      <c r="E161" s="75">
        <v>4</v>
      </c>
      <c r="F161" s="6" t="s">
        <v>67</v>
      </c>
      <c r="G161" s="5">
        <v>16921337</v>
      </c>
      <c r="H161">
        <f t="shared" si="2"/>
        <v>8.4717733089251131E-3</v>
      </c>
    </row>
    <row r="162" spans="1:8" x14ac:dyDescent="0.25">
      <c r="A162" s="9">
        <v>1997378398</v>
      </c>
      <c r="B162" s="3" t="s">
        <v>59</v>
      </c>
      <c r="C162" s="3" t="s">
        <v>128</v>
      </c>
      <c r="D162" s="6" t="s">
        <v>144</v>
      </c>
      <c r="E162" s="75">
        <v>1</v>
      </c>
      <c r="F162" s="6" t="s">
        <v>64</v>
      </c>
      <c r="G162" s="5">
        <v>247028483</v>
      </c>
      <c r="H162">
        <f t="shared" si="2"/>
        <v>0.12367635659189702</v>
      </c>
    </row>
    <row r="163" spans="1:8" x14ac:dyDescent="0.25">
      <c r="A163" s="9">
        <v>1997378398</v>
      </c>
      <c r="B163" s="3" t="s">
        <v>59</v>
      </c>
      <c r="C163" s="3" t="s">
        <v>128</v>
      </c>
      <c r="D163" s="6" t="s">
        <v>144</v>
      </c>
      <c r="E163" s="75">
        <v>2</v>
      </c>
      <c r="F163" s="6" t="s">
        <v>65</v>
      </c>
      <c r="G163" s="5">
        <v>5471814</v>
      </c>
      <c r="H163">
        <f t="shared" si="2"/>
        <v>2.7394979366348387E-3</v>
      </c>
    </row>
    <row r="164" spans="1:8" x14ac:dyDescent="0.25">
      <c r="A164" s="9">
        <v>1997378398</v>
      </c>
      <c r="B164" s="3" t="s">
        <v>59</v>
      </c>
      <c r="C164" s="3" t="s">
        <v>128</v>
      </c>
      <c r="D164" s="6" t="s">
        <v>144</v>
      </c>
      <c r="E164" s="75">
        <v>3</v>
      </c>
      <c r="F164" s="6" t="s">
        <v>66</v>
      </c>
      <c r="G164" s="5">
        <v>1524413</v>
      </c>
      <c r="H164">
        <f t="shared" si="2"/>
        <v>7.6320691238395983E-4</v>
      </c>
    </row>
    <row r="165" spans="1:8" x14ac:dyDescent="0.25">
      <c r="A165" s="9">
        <v>1997378398</v>
      </c>
      <c r="B165" s="3" t="s">
        <v>59</v>
      </c>
      <c r="C165" s="3" t="s">
        <v>128</v>
      </c>
      <c r="D165" s="6" t="s">
        <v>144</v>
      </c>
      <c r="E165" s="75">
        <v>4</v>
      </c>
      <c r="F165" s="6" t="s">
        <v>67</v>
      </c>
      <c r="G165" s="5">
        <v>16032575</v>
      </c>
      <c r="H165">
        <f t="shared" si="2"/>
        <v>8.026809049328669E-3</v>
      </c>
    </row>
    <row r="166" spans="1:8" x14ac:dyDescent="0.25">
      <c r="A166" s="9">
        <v>1997378398</v>
      </c>
      <c r="B166" s="3" t="s">
        <v>59</v>
      </c>
      <c r="C166" s="3" t="s">
        <v>129</v>
      </c>
      <c r="D166" s="6" t="s">
        <v>145</v>
      </c>
      <c r="E166" s="75">
        <v>1</v>
      </c>
      <c r="F166" s="6" t="s">
        <v>64</v>
      </c>
      <c r="G166" s="5">
        <v>173728770</v>
      </c>
      <c r="H166">
        <f t="shared" si="2"/>
        <v>8.6978396368938796E-2</v>
      </c>
    </row>
    <row r="167" spans="1:8" x14ac:dyDescent="0.25">
      <c r="A167" s="9">
        <v>1997378398</v>
      </c>
      <c r="B167" s="3" t="s">
        <v>59</v>
      </c>
      <c r="C167" s="3" t="s">
        <v>129</v>
      </c>
      <c r="D167" s="6" t="s">
        <v>145</v>
      </c>
      <c r="E167" s="75">
        <v>2</v>
      </c>
      <c r="F167" s="6" t="s">
        <v>65</v>
      </c>
      <c r="G167" s="5">
        <v>983861</v>
      </c>
      <c r="H167">
        <f t="shared" si="2"/>
        <v>4.9257616933534088E-4</v>
      </c>
    </row>
    <row r="168" spans="1:8" x14ac:dyDescent="0.25">
      <c r="A168" s="9">
        <v>1997378398</v>
      </c>
      <c r="B168" s="3" t="s">
        <v>59</v>
      </c>
      <c r="C168" s="3" t="s">
        <v>129</v>
      </c>
      <c r="D168" s="6" t="s">
        <v>145</v>
      </c>
      <c r="E168" s="75">
        <v>3</v>
      </c>
      <c r="F168" s="6" t="s">
        <v>66</v>
      </c>
      <c r="G168" s="5">
        <v>3760002</v>
      </c>
      <c r="H168">
        <f t="shared" si="2"/>
        <v>1.8824685416468593E-3</v>
      </c>
    </row>
    <row r="169" spans="1:8" x14ac:dyDescent="0.25">
      <c r="A169" s="9">
        <v>1997378398</v>
      </c>
      <c r="B169" s="3" t="s">
        <v>59</v>
      </c>
      <c r="C169" s="3" t="s">
        <v>129</v>
      </c>
      <c r="D169" s="6" t="s">
        <v>145</v>
      </c>
      <c r="E169" s="75">
        <v>4</v>
      </c>
      <c r="F169" s="6" t="s">
        <v>67</v>
      </c>
      <c r="G169" s="5">
        <v>13515785</v>
      </c>
      <c r="H169">
        <f t="shared" si="2"/>
        <v>6.766762378893015E-3</v>
      </c>
    </row>
    <row r="170" spans="1:8" x14ac:dyDescent="0.25">
      <c r="A170" s="9">
        <v>1997378398</v>
      </c>
      <c r="B170" s="3" t="s">
        <v>59</v>
      </c>
      <c r="C170" s="3" t="s">
        <v>130</v>
      </c>
      <c r="D170" s="6" t="s">
        <v>146</v>
      </c>
      <c r="E170" s="75">
        <v>1</v>
      </c>
      <c r="F170" s="6" t="s">
        <v>64</v>
      </c>
      <c r="G170" s="5">
        <v>309686790</v>
      </c>
      <c r="H170">
        <f t="shared" si="2"/>
        <v>0.15504663027801505</v>
      </c>
    </row>
    <row r="171" spans="1:8" x14ac:dyDescent="0.25">
      <c r="A171" s="9">
        <v>1997378398</v>
      </c>
      <c r="B171" s="3" t="s">
        <v>59</v>
      </c>
      <c r="C171" s="3" t="s">
        <v>130</v>
      </c>
      <c r="D171" s="6" t="s">
        <v>146</v>
      </c>
      <c r="E171" s="75">
        <v>2</v>
      </c>
      <c r="F171" s="6" t="s">
        <v>65</v>
      </c>
      <c r="G171" s="5">
        <v>4238198</v>
      </c>
      <c r="H171">
        <f t="shared" si="2"/>
        <v>2.1218803629015717E-3</v>
      </c>
    </row>
    <row r="172" spans="1:8" x14ac:dyDescent="0.25">
      <c r="A172" s="9">
        <v>1997378398</v>
      </c>
      <c r="B172" s="3" t="s">
        <v>59</v>
      </c>
      <c r="C172" s="3" t="s">
        <v>130</v>
      </c>
      <c r="D172" s="6" t="s">
        <v>146</v>
      </c>
      <c r="E172" s="75">
        <v>3</v>
      </c>
      <c r="F172" s="6" t="s">
        <v>66</v>
      </c>
      <c r="G172" s="5">
        <v>14299267</v>
      </c>
      <c r="H172">
        <f t="shared" si="2"/>
        <v>7.1590175473600975E-3</v>
      </c>
    </row>
    <row r="173" spans="1:8" x14ac:dyDescent="0.25">
      <c r="A173" s="9">
        <v>1997378398</v>
      </c>
      <c r="B173" s="3" t="s">
        <v>59</v>
      </c>
      <c r="C173" s="3" t="s">
        <v>130</v>
      </c>
      <c r="D173" s="6" t="s">
        <v>146</v>
      </c>
      <c r="E173" s="75">
        <v>4</v>
      </c>
      <c r="F173" s="6" t="s">
        <v>67</v>
      </c>
      <c r="G173" s="5">
        <v>26132679</v>
      </c>
      <c r="H173">
        <f t="shared" si="2"/>
        <v>1.3083489350924682E-2</v>
      </c>
    </row>
    <row r="174" spans="1:8" x14ac:dyDescent="0.25">
      <c r="A174" s="9">
        <v>1997378398</v>
      </c>
      <c r="B174" s="3" t="s">
        <v>59</v>
      </c>
      <c r="C174" s="3" t="s">
        <v>131</v>
      </c>
      <c r="D174" s="6" t="s">
        <v>147</v>
      </c>
      <c r="E174" s="75">
        <v>1</v>
      </c>
      <c r="F174" s="6" t="s">
        <v>64</v>
      </c>
      <c r="G174" s="5">
        <v>636363719</v>
      </c>
      <c r="H174">
        <f t="shared" si="2"/>
        <v>0.31859948001700578</v>
      </c>
    </row>
    <row r="175" spans="1:8" x14ac:dyDescent="0.25">
      <c r="A175" s="9">
        <v>1997378398</v>
      </c>
      <c r="B175" s="3" t="s">
        <v>59</v>
      </c>
      <c r="C175" s="3" t="s">
        <v>131</v>
      </c>
      <c r="D175" s="6" t="s">
        <v>147</v>
      </c>
      <c r="E175" s="75">
        <v>2</v>
      </c>
      <c r="F175" s="6" t="s">
        <v>65</v>
      </c>
      <c r="G175" s="5">
        <v>13378898</v>
      </c>
      <c r="H175">
        <f t="shared" si="2"/>
        <v>6.6982290453308484E-3</v>
      </c>
    </row>
    <row r="176" spans="1:8" x14ac:dyDescent="0.25">
      <c r="A176" s="9">
        <v>1997378398</v>
      </c>
      <c r="B176" s="3" t="s">
        <v>59</v>
      </c>
      <c r="C176" s="3" t="s">
        <v>131</v>
      </c>
      <c r="D176" s="6" t="s">
        <v>147</v>
      </c>
      <c r="E176" s="75">
        <v>3</v>
      </c>
      <c r="F176" s="6" t="s">
        <v>66</v>
      </c>
      <c r="G176" s="5">
        <v>9456857</v>
      </c>
      <c r="H176">
        <f t="shared" si="2"/>
        <v>4.7346346638520121E-3</v>
      </c>
    </row>
    <row r="177" spans="1:8" x14ac:dyDescent="0.25">
      <c r="A177" s="9">
        <v>1997378398</v>
      </c>
      <c r="B177" s="3" t="s">
        <v>59</v>
      </c>
      <c r="C177" s="3" t="s">
        <v>131</v>
      </c>
      <c r="D177" s="6" t="s">
        <v>147</v>
      </c>
      <c r="E177" s="75">
        <v>4</v>
      </c>
      <c r="F177" s="6" t="s">
        <v>67</v>
      </c>
      <c r="G177" s="5">
        <v>19664934</v>
      </c>
      <c r="H177">
        <f t="shared" si="2"/>
        <v>9.8453723238875242E-3</v>
      </c>
    </row>
    <row r="178" spans="1:8" x14ac:dyDescent="0.25">
      <c r="A178" s="9">
        <v>1997378398</v>
      </c>
      <c r="B178" s="3" t="s">
        <v>59</v>
      </c>
      <c r="C178" s="3" t="s">
        <v>132</v>
      </c>
      <c r="D178" s="6" t="s">
        <v>148</v>
      </c>
      <c r="E178" s="75">
        <v>1</v>
      </c>
      <c r="F178" s="6" t="s">
        <v>64</v>
      </c>
      <c r="G178" s="5">
        <v>24440287</v>
      </c>
      <c r="H178">
        <f t="shared" si="2"/>
        <v>1.2236182700520024E-2</v>
      </c>
    </row>
    <row r="179" spans="1:8" x14ac:dyDescent="0.25">
      <c r="A179" s="9">
        <v>1997378398</v>
      </c>
      <c r="B179" s="3" t="s">
        <v>59</v>
      </c>
      <c r="C179" s="3" t="s">
        <v>132</v>
      </c>
      <c r="D179" s="6" t="s">
        <v>148</v>
      </c>
      <c r="E179" s="75">
        <v>2</v>
      </c>
      <c r="F179" s="6" t="s">
        <v>65</v>
      </c>
      <c r="G179" s="5">
        <v>844494</v>
      </c>
      <c r="H179">
        <f t="shared" si="2"/>
        <v>4.228012082465708E-4</v>
      </c>
    </row>
    <row r="180" spans="1:8" x14ac:dyDescent="0.25">
      <c r="A180" s="9">
        <v>1997378398</v>
      </c>
      <c r="B180" s="3" t="s">
        <v>59</v>
      </c>
      <c r="C180" s="3" t="s">
        <v>132</v>
      </c>
      <c r="D180" s="6" t="s">
        <v>148</v>
      </c>
      <c r="E180" s="75">
        <v>3</v>
      </c>
      <c r="F180" s="6" t="s">
        <v>66</v>
      </c>
      <c r="G180" s="5">
        <v>3455580</v>
      </c>
      <c r="H180">
        <f t="shared" si="2"/>
        <v>1.7300577614437582E-3</v>
      </c>
    </row>
    <row r="181" spans="1:8" x14ac:dyDescent="0.25">
      <c r="A181" s="9">
        <v>1997378398</v>
      </c>
      <c r="B181" s="3" t="s">
        <v>59</v>
      </c>
      <c r="C181" s="3" t="s">
        <v>132</v>
      </c>
      <c r="D181" s="6" t="s">
        <v>148</v>
      </c>
      <c r="E181" s="75">
        <v>4</v>
      </c>
      <c r="F181" s="6" t="s">
        <v>67</v>
      </c>
      <c r="G181" s="5">
        <v>2334161</v>
      </c>
      <c r="H181">
        <f>G181/A181</f>
        <v>1.1686123181953027E-3</v>
      </c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9"/>
  <sheetViews>
    <sheetView topLeftCell="A28" workbookViewId="0">
      <selection activeCell="Q56" sqref="Q56"/>
    </sheetView>
  </sheetViews>
  <sheetFormatPr defaultRowHeight="15" x14ac:dyDescent="0.25"/>
  <cols>
    <col min="1" max="1" width="15.7109375" customWidth="1"/>
    <col min="2" max="2" width="17.5703125" bestFit="1" customWidth="1"/>
    <col min="3" max="10" width="12" bestFit="1" customWidth="1"/>
    <col min="11" max="11" width="14.42578125" bestFit="1" customWidth="1"/>
  </cols>
  <sheetData>
    <row r="3" spans="1:11" x14ac:dyDescent="0.25">
      <c r="A3" s="7" t="s">
        <v>149</v>
      </c>
      <c r="B3" s="7" t="s">
        <v>73</v>
      </c>
    </row>
    <row r="4" spans="1:11" x14ac:dyDescent="0.25">
      <c r="A4" s="7" t="s">
        <v>71</v>
      </c>
      <c r="B4" t="s">
        <v>124</v>
      </c>
      <c r="C4" t="s">
        <v>125</v>
      </c>
      <c r="D4" t="s">
        <v>126</v>
      </c>
      <c r="E4" t="s">
        <v>127</v>
      </c>
      <c r="F4" t="s">
        <v>128</v>
      </c>
      <c r="G4" t="s">
        <v>129</v>
      </c>
      <c r="H4" t="s">
        <v>130</v>
      </c>
      <c r="I4" t="s">
        <v>131</v>
      </c>
      <c r="J4" t="s">
        <v>132</v>
      </c>
      <c r="K4" t="s">
        <v>72</v>
      </c>
    </row>
    <row r="5" spans="1:11" x14ac:dyDescent="0.25">
      <c r="A5" s="14" t="s">
        <v>65</v>
      </c>
      <c r="B5" s="13">
        <v>6.0249301513936124E-3</v>
      </c>
      <c r="C5" s="13">
        <v>3.7474156634841804E-3</v>
      </c>
      <c r="D5" s="13">
        <v>6.3909042458606957E-4</v>
      </c>
      <c r="E5" s="13">
        <v>4.1455489930889529E-3</v>
      </c>
      <c r="F5" s="13">
        <v>1.3299461156723178E-2</v>
      </c>
      <c r="G5" s="13">
        <v>2.3655867940509312E-3</v>
      </c>
      <c r="H5" s="13">
        <v>9.6516935073948807E-3</v>
      </c>
      <c r="I5" s="13">
        <v>1.9756084968966789E-2</v>
      </c>
      <c r="J5" s="13">
        <v>1.2469165599415083E-3</v>
      </c>
      <c r="K5" s="13">
        <v>6.0876728219630097E-2</v>
      </c>
    </row>
    <row r="6" spans="1:11" x14ac:dyDescent="0.25">
      <c r="A6" s="15" t="s">
        <v>55</v>
      </c>
      <c r="B6" s="13">
        <v>1.2450368697365726E-3</v>
      </c>
      <c r="C6" s="13">
        <v>7.2558895227928873E-4</v>
      </c>
      <c r="D6" s="13">
        <v>1.6064459797358971E-4</v>
      </c>
      <c r="E6" s="13">
        <v>7.5228202791663683E-4</v>
      </c>
      <c r="F6" s="13">
        <v>3.576885157122932E-3</v>
      </c>
      <c r="G6" s="13">
        <v>4.2282242717114286E-4</v>
      </c>
      <c r="H6" s="13">
        <v>1.8458719733652732E-3</v>
      </c>
      <c r="I6" s="13">
        <v>2.5917755296060874E-3</v>
      </c>
      <c r="J6" s="13">
        <v>1.9941604075390389E-4</v>
      </c>
      <c r="K6" s="13">
        <v>1.1520323575925428E-2</v>
      </c>
    </row>
    <row r="7" spans="1:11" x14ac:dyDescent="0.25">
      <c r="A7" s="15" t="s">
        <v>56</v>
      </c>
      <c r="B7" s="13">
        <v>1.8228033485344999E-3</v>
      </c>
      <c r="C7" s="13">
        <v>6.9543933600253781E-4</v>
      </c>
      <c r="D7" s="13">
        <v>1.6214803258959764E-4</v>
      </c>
      <c r="E7" s="13">
        <v>8.1819034485226144E-4</v>
      </c>
      <c r="F7" s="13">
        <v>2.4469787510903044E-3</v>
      </c>
      <c r="G7" s="13">
        <v>4.9647938621767728E-4</v>
      </c>
      <c r="H7" s="13">
        <v>1.9688533041483792E-3</v>
      </c>
      <c r="I7" s="13">
        <v>2.4242869078753984E-3</v>
      </c>
      <c r="J7" s="13">
        <v>2.4183909618077627E-4</v>
      </c>
      <c r="K7" s="13">
        <v>1.1077018507491432E-2</v>
      </c>
    </row>
    <row r="8" spans="1:11" x14ac:dyDescent="0.25">
      <c r="A8" s="15" t="s">
        <v>57</v>
      </c>
      <c r="B8" s="13">
        <v>1.1713321490585433E-3</v>
      </c>
      <c r="C8" s="13">
        <v>7.6256977470815456E-4</v>
      </c>
      <c r="D8" s="13">
        <v>1.1844599510897304E-4</v>
      </c>
      <c r="E8" s="13">
        <v>7.9614765878792404E-4</v>
      </c>
      <c r="F8" s="13">
        <v>2.2939512973117063E-3</v>
      </c>
      <c r="G8" s="13">
        <v>4.3649505903696175E-4</v>
      </c>
      <c r="H8" s="13">
        <v>1.7396456824086603E-3</v>
      </c>
      <c r="I8" s="13">
        <v>3.1156042969878082E-3</v>
      </c>
      <c r="J8" s="13">
        <v>1.4067013695487341E-4</v>
      </c>
      <c r="K8" s="13">
        <v>1.0574862050363605E-2</v>
      </c>
    </row>
    <row r="9" spans="1:11" x14ac:dyDescent="0.25">
      <c r="A9" s="15" t="s">
        <v>58</v>
      </c>
      <c r="B9" s="13">
        <v>1.1345742119865344E-3</v>
      </c>
      <c r="C9" s="13">
        <v>6.5051844705056616E-4</v>
      </c>
      <c r="D9" s="13">
        <v>6.19101064074299E-5</v>
      </c>
      <c r="E9" s="13">
        <v>8.591267839179118E-4</v>
      </c>
      <c r="F9" s="13">
        <v>2.2421480145633972E-3</v>
      </c>
      <c r="G9" s="13">
        <v>5.1721375228980877E-4</v>
      </c>
      <c r="H9" s="13">
        <v>1.9754421845709961E-3</v>
      </c>
      <c r="I9" s="13">
        <v>4.9261891891666468E-3</v>
      </c>
      <c r="J9" s="13">
        <v>2.4219007780538392E-4</v>
      </c>
      <c r="K9" s="13">
        <v>1.2609312767758674E-2</v>
      </c>
    </row>
    <row r="10" spans="1:11" x14ac:dyDescent="0.25">
      <c r="A10" s="15" t="s">
        <v>59</v>
      </c>
      <c r="B10" s="13">
        <v>6.5118357207746272E-4</v>
      </c>
      <c r="C10" s="13">
        <v>9.1329915344363303E-4</v>
      </c>
      <c r="D10" s="13">
        <v>1.3594169250647918E-4</v>
      </c>
      <c r="E10" s="13">
        <v>9.1980217761421885E-4</v>
      </c>
      <c r="F10" s="13">
        <v>2.7394979366348387E-3</v>
      </c>
      <c r="G10" s="13">
        <v>4.9257616933534088E-4</v>
      </c>
      <c r="H10" s="13">
        <v>2.1218803629015717E-3</v>
      </c>
      <c r="I10" s="13">
        <v>6.6982290453308484E-3</v>
      </c>
      <c r="J10" s="13">
        <v>4.228012082465708E-4</v>
      </c>
      <c r="K10" s="13">
        <v>1.5095211318090964E-2</v>
      </c>
    </row>
    <row r="11" spans="1:11" x14ac:dyDescent="0.25">
      <c r="A11" s="14" t="s">
        <v>66</v>
      </c>
      <c r="B11" s="13">
        <v>2.8418322626272335E-2</v>
      </c>
      <c r="C11" s="13">
        <v>1.3233912651665649E-2</v>
      </c>
      <c r="D11" s="13">
        <v>3.8365234689592214E-3</v>
      </c>
      <c r="E11" s="13">
        <v>2.799317900965783E-2</v>
      </c>
      <c r="F11" s="13">
        <v>4.12069916974346E-3</v>
      </c>
      <c r="G11" s="13">
        <v>7.1534722724305661E-3</v>
      </c>
      <c r="H11" s="13">
        <v>3.4605366752559666E-2</v>
      </c>
      <c r="I11" s="13">
        <v>1.9302088372460717E-2</v>
      </c>
      <c r="J11" s="13">
        <v>8.0407750730722306E-3</v>
      </c>
      <c r="K11" s="13">
        <v>0.1467043393968217</v>
      </c>
    </row>
    <row r="12" spans="1:11" x14ac:dyDescent="0.25">
      <c r="A12" s="15" t="s">
        <v>55</v>
      </c>
      <c r="B12" s="13">
        <v>4.505821985650975E-3</v>
      </c>
      <c r="C12" s="13">
        <v>1.8155914143389716E-3</v>
      </c>
      <c r="D12" s="13">
        <v>7.3938473937897509E-4</v>
      </c>
      <c r="E12" s="13">
        <v>5.3622661850286106E-3</v>
      </c>
      <c r="F12" s="13">
        <v>5.6229443463364078E-4</v>
      </c>
      <c r="G12" s="13">
        <v>8.2167259439879816E-4</v>
      </c>
      <c r="H12" s="13">
        <v>6.0767338664592637E-3</v>
      </c>
      <c r="I12" s="13">
        <v>2.9942638202382693E-3</v>
      </c>
      <c r="J12" s="13">
        <v>1.3980471236481283E-3</v>
      </c>
      <c r="K12" s="13">
        <v>2.4276076163775636E-2</v>
      </c>
    </row>
    <row r="13" spans="1:11" x14ac:dyDescent="0.25">
      <c r="A13" s="15" t="s">
        <v>56</v>
      </c>
      <c r="B13" s="13">
        <v>5.328710887932713E-3</v>
      </c>
      <c r="C13" s="13">
        <v>2.4549319979000686E-3</v>
      </c>
      <c r="D13" s="13">
        <v>7.7819446452880156E-4</v>
      </c>
      <c r="E13" s="13">
        <v>5.5813052961030197E-3</v>
      </c>
      <c r="F13" s="13">
        <v>7.6198093003378999E-4</v>
      </c>
      <c r="G13" s="13">
        <v>9.0246291506066259E-4</v>
      </c>
      <c r="H13" s="13">
        <v>6.479456951267443E-3</v>
      </c>
      <c r="I13" s="13">
        <v>3.7732735318363165E-3</v>
      </c>
      <c r="J13" s="13">
        <v>1.1508443925407211E-3</v>
      </c>
      <c r="K13" s="13">
        <v>2.7211161367203533E-2</v>
      </c>
    </row>
    <row r="14" spans="1:11" x14ac:dyDescent="0.25">
      <c r="A14" s="15" t="s">
        <v>57</v>
      </c>
      <c r="B14" s="13">
        <v>6.1870578906293508E-3</v>
      </c>
      <c r="C14" s="13">
        <v>2.9140101451295797E-3</v>
      </c>
      <c r="D14" s="13">
        <v>9.4939492384164186E-4</v>
      </c>
      <c r="E14" s="13">
        <v>5.4075176198119142E-3</v>
      </c>
      <c r="F14" s="13">
        <v>1.2198876426911358E-3</v>
      </c>
      <c r="G14" s="13">
        <v>1.8738183478998222E-3</v>
      </c>
      <c r="H14" s="13">
        <v>7.5440188557150912E-3</v>
      </c>
      <c r="I14" s="13">
        <v>4.0218194109337664E-3</v>
      </c>
      <c r="J14" s="13">
        <v>1.630596012149596E-3</v>
      </c>
      <c r="K14" s="13">
        <v>3.1748120848801901E-2</v>
      </c>
    </row>
    <row r="15" spans="1:11" x14ac:dyDescent="0.25">
      <c r="A15" s="15" t="s">
        <v>58</v>
      </c>
      <c r="B15" s="13">
        <v>5.7777456883638303E-3</v>
      </c>
      <c r="C15" s="13">
        <v>3.004795751406586E-3</v>
      </c>
      <c r="D15" s="13">
        <v>7.2387048471903568E-4</v>
      </c>
      <c r="E15" s="13">
        <v>5.8903840669451918E-3</v>
      </c>
      <c r="F15" s="13">
        <v>8.1332925000093359E-4</v>
      </c>
      <c r="G15" s="13">
        <v>1.6730498734244244E-3</v>
      </c>
      <c r="H15" s="13">
        <v>7.3461395317577722E-3</v>
      </c>
      <c r="I15" s="13">
        <v>3.7780969456003553E-3</v>
      </c>
      <c r="J15" s="13">
        <v>2.1312297832900267E-3</v>
      </c>
      <c r="K15" s="13">
        <v>3.1138641375508161E-2</v>
      </c>
    </row>
    <row r="16" spans="1:11" x14ac:dyDescent="0.25">
      <c r="A16" s="15" t="s">
        <v>59</v>
      </c>
      <c r="B16" s="13">
        <v>6.6189861736954663E-3</v>
      </c>
      <c r="C16" s="13">
        <v>3.0445833428904443E-3</v>
      </c>
      <c r="D16" s="13">
        <v>6.4567885649076699E-4</v>
      </c>
      <c r="E16" s="13">
        <v>5.7517058417690965E-3</v>
      </c>
      <c r="F16" s="13">
        <v>7.6320691238395983E-4</v>
      </c>
      <c r="G16" s="13">
        <v>1.8824685416468593E-3</v>
      </c>
      <c r="H16" s="13">
        <v>7.1590175473600975E-3</v>
      </c>
      <c r="I16" s="13">
        <v>4.7346346638520121E-3</v>
      </c>
      <c r="J16" s="13">
        <v>1.7300577614437582E-3</v>
      </c>
      <c r="K16" s="13">
        <v>3.2330339641532466E-2</v>
      </c>
    </row>
    <row r="17" spans="1:11" x14ac:dyDescent="0.25">
      <c r="A17" s="14" t="s">
        <v>67</v>
      </c>
      <c r="B17" s="13">
        <v>2.9320112863210474E-2</v>
      </c>
      <c r="C17" s="13">
        <v>1.8743408500521551E-2</v>
      </c>
      <c r="D17" s="13">
        <v>8.7268628538385261E-3</v>
      </c>
      <c r="E17" s="13">
        <v>4.2817268153036769E-2</v>
      </c>
      <c r="F17" s="13">
        <v>3.4696826572630457E-2</v>
      </c>
      <c r="G17" s="13">
        <v>2.6481511969225033E-2</v>
      </c>
      <c r="H17" s="13">
        <v>5.66552846610128E-2</v>
      </c>
      <c r="I17" s="13">
        <v>4.8740879740261346E-2</v>
      </c>
      <c r="J17" s="13">
        <v>6.1668030152770724E-3</v>
      </c>
      <c r="K17" s="13">
        <v>0.27234895832901401</v>
      </c>
    </row>
    <row r="18" spans="1:11" x14ac:dyDescent="0.25">
      <c r="A18" s="15" t="s">
        <v>55</v>
      </c>
      <c r="B18" s="13">
        <v>6.0922043912168301E-3</v>
      </c>
      <c r="C18" s="13">
        <v>3.7905505748302981E-3</v>
      </c>
      <c r="D18" s="13">
        <v>1.8553344219894945E-3</v>
      </c>
      <c r="E18" s="13">
        <v>8.431668936945377E-3</v>
      </c>
      <c r="F18" s="13">
        <v>6.0739450484587768E-3</v>
      </c>
      <c r="G18" s="13">
        <v>3.3670090594380181E-3</v>
      </c>
      <c r="H18" s="13">
        <v>9.4764889302531973E-3</v>
      </c>
      <c r="I18" s="13">
        <v>1.1259072459012861E-2</v>
      </c>
      <c r="J18" s="13">
        <v>9.3321156927120221E-4</v>
      </c>
      <c r="K18" s="13">
        <v>5.1279485391416052E-2</v>
      </c>
    </row>
    <row r="19" spans="1:11" x14ac:dyDescent="0.25">
      <c r="A19" s="15" t="s">
        <v>56</v>
      </c>
      <c r="B19" s="13">
        <v>5.8415681135767037E-3</v>
      </c>
      <c r="C19" s="13">
        <v>3.6268981382697046E-3</v>
      </c>
      <c r="D19" s="13">
        <v>2.0598877518191142E-3</v>
      </c>
      <c r="E19" s="13">
        <v>8.3732952213560127E-3</v>
      </c>
      <c r="F19" s="13">
        <v>6.1053872763974035E-3</v>
      </c>
      <c r="G19" s="13">
        <v>4.4149769083375459E-3</v>
      </c>
      <c r="H19" s="13">
        <v>9.7509368790887306E-3</v>
      </c>
      <c r="I19" s="13">
        <v>8.7262399764872663E-3</v>
      </c>
      <c r="J19" s="13">
        <v>1.6361903751122816E-3</v>
      </c>
      <c r="K19" s="13">
        <v>5.0535380640444758E-2</v>
      </c>
    </row>
    <row r="20" spans="1:11" x14ac:dyDescent="0.25">
      <c r="A20" s="15" t="s">
        <v>57</v>
      </c>
      <c r="B20" s="13">
        <v>6.5370472449780464E-3</v>
      </c>
      <c r="C20" s="13">
        <v>3.9858981567794643E-3</v>
      </c>
      <c r="D20" s="13">
        <v>1.5342346868861918E-3</v>
      </c>
      <c r="E20" s="13">
        <v>8.9587981790071533E-3</v>
      </c>
      <c r="F20" s="13">
        <v>7.0953662869251092E-3</v>
      </c>
      <c r="G20" s="13">
        <v>5.2659379089928116E-3</v>
      </c>
      <c r="H20" s="13">
        <v>1.1520472593851428E-2</v>
      </c>
      <c r="I20" s="13">
        <v>9.3475342978616913E-3</v>
      </c>
      <c r="J20" s="13">
        <v>1.454408007731034E-3</v>
      </c>
      <c r="K20" s="13">
        <v>5.5699697363012932E-2</v>
      </c>
    </row>
    <row r="21" spans="1:11" x14ac:dyDescent="0.25">
      <c r="A21" s="15" t="s">
        <v>58</v>
      </c>
      <c r="B21" s="13">
        <v>5.4131048524301726E-3</v>
      </c>
      <c r="C21" s="13">
        <v>4.0238652571194748E-3</v>
      </c>
      <c r="D21" s="13">
        <v>1.4905693058271541E-3</v>
      </c>
      <c r="E21" s="13">
        <v>8.5817325068031167E-3</v>
      </c>
      <c r="F21" s="13">
        <v>7.3953189115204985E-3</v>
      </c>
      <c r="G21" s="13">
        <v>6.6668257135636434E-3</v>
      </c>
      <c r="H21" s="13">
        <v>1.2823896906894762E-2</v>
      </c>
      <c r="I21" s="13">
        <v>9.562660683012E-3</v>
      </c>
      <c r="J21" s="13">
        <v>9.7438074496725266E-4</v>
      </c>
      <c r="K21" s="13">
        <v>5.6932354882138075E-2</v>
      </c>
    </row>
    <row r="22" spans="1:11" x14ac:dyDescent="0.25">
      <c r="A22" s="15" t="s">
        <v>59</v>
      </c>
      <c r="B22" s="13">
        <v>5.4361882610087188E-3</v>
      </c>
      <c r="C22" s="13">
        <v>3.31619637352261E-3</v>
      </c>
      <c r="D22" s="13">
        <v>1.7868366873165713E-3</v>
      </c>
      <c r="E22" s="13">
        <v>8.4717733089251131E-3</v>
      </c>
      <c r="F22" s="13">
        <v>8.026809049328669E-3</v>
      </c>
      <c r="G22" s="13">
        <v>6.766762378893015E-3</v>
      </c>
      <c r="H22" s="13">
        <v>1.3083489350924682E-2</v>
      </c>
      <c r="I22" s="13">
        <v>9.8453723238875242E-3</v>
      </c>
      <c r="J22" s="13">
        <v>1.1686123181953027E-3</v>
      </c>
      <c r="K22" s="13">
        <v>5.790204005200221E-2</v>
      </c>
    </row>
    <row r="23" spans="1:11" x14ac:dyDescent="0.25">
      <c r="A23" s="14" t="s">
        <v>64</v>
      </c>
      <c r="B23" s="13">
        <v>0.20323530166954384</v>
      </c>
      <c r="C23" s="13">
        <v>0.19268698399275311</v>
      </c>
      <c r="D23" s="13">
        <v>5.9181770136773233E-2</v>
      </c>
      <c r="E23" s="13">
        <v>0.52658052983678039</v>
      </c>
      <c r="F23" s="13">
        <v>0.68624093143224285</v>
      </c>
      <c r="G23" s="13">
        <v>0.47028466316575329</v>
      </c>
      <c r="H23" s="13">
        <v>0.78135652554567203</v>
      </c>
      <c r="I23" s="13">
        <v>1.5136101230240397</v>
      </c>
      <c r="J23" s="13">
        <v>6.9082614592512234E-2</v>
      </c>
      <c r="K23" s="13">
        <v>4.5022594433960705</v>
      </c>
    </row>
    <row r="24" spans="1:11" x14ac:dyDescent="0.25">
      <c r="A24" s="15" t="s">
        <v>55</v>
      </c>
      <c r="B24" s="13">
        <v>4.2367624677085623E-2</v>
      </c>
      <c r="C24" s="13">
        <v>3.5118005835078264E-2</v>
      </c>
      <c r="D24" s="13">
        <v>1.0761393237392843E-2</v>
      </c>
      <c r="E24" s="13">
        <v>0.10014738545035322</v>
      </c>
      <c r="F24" s="13">
        <v>0.14844404660104896</v>
      </c>
      <c r="G24" s="13">
        <v>0.10467558453545713</v>
      </c>
      <c r="H24" s="13">
        <v>0.15894664259199814</v>
      </c>
      <c r="I24" s="13">
        <v>0.29534828224856818</v>
      </c>
      <c r="J24" s="13">
        <v>1.5211535802492456E-2</v>
      </c>
      <c r="K24" s="13">
        <v>0.91102050097947496</v>
      </c>
    </row>
    <row r="25" spans="1:11" x14ac:dyDescent="0.25">
      <c r="A25" s="15" t="s">
        <v>56</v>
      </c>
      <c r="B25" s="13">
        <v>4.0290343307541374E-2</v>
      </c>
      <c r="C25" s="13">
        <v>3.9933757834260543E-2</v>
      </c>
      <c r="D25" s="13">
        <v>1.1796870765004712E-2</v>
      </c>
      <c r="E25" s="13">
        <v>0.10432575996502272</v>
      </c>
      <c r="F25" s="13">
        <v>0.14425407670509108</v>
      </c>
      <c r="G25" s="13">
        <v>0.10445115000288485</v>
      </c>
      <c r="H25" s="13">
        <v>0.15524729208503496</v>
      </c>
      <c r="I25" s="13">
        <v>0.29465765624344309</v>
      </c>
      <c r="J25" s="13">
        <v>1.3742372468685081E-2</v>
      </c>
      <c r="K25" s="13">
        <v>0.90869927937696837</v>
      </c>
    </row>
    <row r="26" spans="1:11" x14ac:dyDescent="0.25">
      <c r="A26" s="15" t="s">
        <v>57</v>
      </c>
      <c r="B26" s="13">
        <v>4.0636840960539121E-2</v>
      </c>
      <c r="C26" s="13">
        <v>4.0995878560909312E-2</v>
      </c>
      <c r="D26" s="13">
        <v>1.234683698174562E-2</v>
      </c>
      <c r="E26" s="13">
        <v>0.10453719796972365</v>
      </c>
      <c r="F26" s="13">
        <v>0.14388942064893509</v>
      </c>
      <c r="G26" s="13">
        <v>8.9591314689941512E-2</v>
      </c>
      <c r="H26" s="13">
        <v>0.15362820637103661</v>
      </c>
      <c r="I26" s="13">
        <v>0.29840350326876591</v>
      </c>
      <c r="J26" s="13">
        <v>1.3941743191120775E-2</v>
      </c>
      <c r="K26" s="13">
        <v>0.89797094264271748</v>
      </c>
    </row>
    <row r="27" spans="1:11" x14ac:dyDescent="0.25">
      <c r="A27" s="15" t="s">
        <v>58</v>
      </c>
      <c r="B27" s="13">
        <v>4.0151242435309556E-2</v>
      </c>
      <c r="C27" s="13">
        <v>3.9809266863497304E-2</v>
      </c>
      <c r="D27" s="13">
        <v>1.243110948116714E-2</v>
      </c>
      <c r="E27" s="13">
        <v>0.1117863398798105</v>
      </c>
      <c r="F27" s="13">
        <v>0.12597703088527062</v>
      </c>
      <c r="G27" s="13">
        <v>8.4588217568531007E-2</v>
      </c>
      <c r="H27" s="13">
        <v>0.15848775421958725</v>
      </c>
      <c r="I27" s="13">
        <v>0.30660120124625662</v>
      </c>
      <c r="J27" s="13">
        <v>1.3950780429693884E-2</v>
      </c>
      <c r="K27" s="13">
        <v>0.89378294300912398</v>
      </c>
    </row>
    <row r="28" spans="1:11" x14ac:dyDescent="0.25">
      <c r="A28" s="15" t="s">
        <v>59</v>
      </c>
      <c r="B28" s="13">
        <v>3.9789250289068163E-2</v>
      </c>
      <c r="C28" s="13">
        <v>3.6830074899007692E-2</v>
      </c>
      <c r="D28" s="13">
        <v>1.1845559671462913E-2</v>
      </c>
      <c r="E28" s="13">
        <v>0.10578384657187026</v>
      </c>
      <c r="F28" s="13">
        <v>0.12367635659189702</v>
      </c>
      <c r="G28" s="13">
        <v>8.6978396368938796E-2</v>
      </c>
      <c r="H28" s="13">
        <v>0.15504663027801505</v>
      </c>
      <c r="I28" s="13">
        <v>0.31859948001700578</v>
      </c>
      <c r="J28" s="13">
        <v>1.2236182700520024E-2</v>
      </c>
      <c r="K28" s="13">
        <v>0.89078577738778575</v>
      </c>
    </row>
    <row r="29" spans="1:11" x14ac:dyDescent="0.25">
      <c r="A29" s="14" t="s">
        <v>72</v>
      </c>
      <c r="B29" s="13">
        <v>0.26699866731042027</v>
      </c>
      <c r="C29" s="13">
        <v>0.22841172080842448</v>
      </c>
      <c r="D29" s="13">
        <v>7.2384246884157052E-2</v>
      </c>
      <c r="E29" s="13">
        <v>0.60153652599256391</v>
      </c>
      <c r="F29" s="13">
        <v>0.73835791833133979</v>
      </c>
      <c r="G29" s="13">
        <v>0.50628523420145988</v>
      </c>
      <c r="H29" s="13">
        <v>0.88226887046663938</v>
      </c>
      <c r="I29" s="13">
        <v>1.6014091761057285</v>
      </c>
      <c r="J29" s="13">
        <v>8.4537109240803043E-2</v>
      </c>
      <c r="K29" s="13">
        <v>4.9821894693415363</v>
      </c>
    </row>
  </sheetData>
  <pageMargins left="0.7" right="0.7" top="0.78740157499999996" bottom="0.78740157499999996" header="0.3" footer="0.3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1"/>
  <sheetViews>
    <sheetView workbookViewId="0">
      <selection sqref="A1:H181"/>
    </sheetView>
  </sheetViews>
  <sheetFormatPr defaultRowHeight="15" x14ac:dyDescent="0.25"/>
  <cols>
    <col min="1" max="1" width="18.140625" customWidth="1"/>
    <col min="7" max="7" width="20.140625" customWidth="1"/>
  </cols>
  <sheetData>
    <row r="1" spans="1:8" x14ac:dyDescent="0.25">
      <c r="A1" s="2" t="s">
        <v>121</v>
      </c>
      <c r="B1" s="2" t="s">
        <v>44</v>
      </c>
      <c r="C1" s="2" t="s">
        <v>74</v>
      </c>
      <c r="D1" s="4" t="s">
        <v>75</v>
      </c>
      <c r="E1" s="4" t="s">
        <v>137</v>
      </c>
      <c r="F1" s="4" t="s">
        <v>62</v>
      </c>
      <c r="G1" s="4" t="s">
        <v>138</v>
      </c>
      <c r="H1" s="11" t="s">
        <v>139</v>
      </c>
    </row>
    <row r="2" spans="1:8" x14ac:dyDescent="0.25">
      <c r="A2" s="5">
        <v>1046029728</v>
      </c>
      <c r="B2" s="3" t="s">
        <v>55</v>
      </c>
      <c r="C2" s="3" t="s">
        <v>124</v>
      </c>
      <c r="D2" s="6" t="s">
        <v>140</v>
      </c>
      <c r="E2" s="75">
        <v>1</v>
      </c>
      <c r="F2" s="6" t="s">
        <v>64</v>
      </c>
      <c r="G2" s="5">
        <v>62300128</v>
      </c>
      <c r="H2">
        <f>G2/A2</f>
        <v>5.9558659120632566E-2</v>
      </c>
    </row>
    <row r="3" spans="1:8" x14ac:dyDescent="0.25">
      <c r="A3" s="5">
        <v>1046029728</v>
      </c>
      <c r="B3" s="3" t="s">
        <v>55</v>
      </c>
      <c r="C3" s="3" t="s">
        <v>124</v>
      </c>
      <c r="D3" s="6" t="s">
        <v>140</v>
      </c>
      <c r="E3" s="75">
        <v>2</v>
      </c>
      <c r="F3" s="6" t="s">
        <v>65</v>
      </c>
      <c r="G3" s="5">
        <v>104504</v>
      </c>
      <c r="H3">
        <f t="shared" ref="H3:H66" si="0">G3/A3</f>
        <v>9.9905382421406675E-5</v>
      </c>
    </row>
    <row r="4" spans="1:8" x14ac:dyDescent="0.25">
      <c r="A4" s="5">
        <v>1046029728</v>
      </c>
      <c r="B4" s="3" t="s">
        <v>55</v>
      </c>
      <c r="C4" s="3" t="s">
        <v>124</v>
      </c>
      <c r="D4" s="6" t="s">
        <v>140</v>
      </c>
      <c r="E4" s="75">
        <v>3</v>
      </c>
      <c r="F4" s="6" t="s">
        <v>66</v>
      </c>
      <c r="G4" s="5">
        <v>3563009</v>
      </c>
      <c r="H4">
        <f t="shared" si="0"/>
        <v>3.4062215486097541E-3</v>
      </c>
    </row>
    <row r="5" spans="1:8" x14ac:dyDescent="0.25">
      <c r="A5" s="5">
        <v>1046029728</v>
      </c>
      <c r="B5" s="3" t="s">
        <v>55</v>
      </c>
      <c r="C5" s="3" t="s">
        <v>124</v>
      </c>
      <c r="D5" s="6" t="s">
        <v>140</v>
      </c>
      <c r="E5" s="75">
        <v>4</v>
      </c>
      <c r="F5" s="6" t="s">
        <v>67</v>
      </c>
      <c r="G5" s="5">
        <v>5075532</v>
      </c>
      <c r="H5">
        <f t="shared" si="0"/>
        <v>4.8521871454880868E-3</v>
      </c>
    </row>
    <row r="6" spans="1:8" x14ac:dyDescent="0.25">
      <c r="A6" s="5">
        <v>1046029728</v>
      </c>
      <c r="B6" s="3" t="s">
        <v>55</v>
      </c>
      <c r="C6" s="3" t="s">
        <v>125</v>
      </c>
      <c r="D6" s="6" t="s">
        <v>141</v>
      </c>
      <c r="E6" s="75">
        <v>1</v>
      </c>
      <c r="F6" s="6" t="s">
        <v>64</v>
      </c>
      <c r="G6" s="5">
        <v>36528632</v>
      </c>
      <c r="H6">
        <f t="shared" si="0"/>
        <v>3.4921217841334617E-2</v>
      </c>
    </row>
    <row r="7" spans="1:8" x14ac:dyDescent="0.25">
      <c r="A7" s="5">
        <v>1046029728</v>
      </c>
      <c r="B7" s="3" t="s">
        <v>55</v>
      </c>
      <c r="C7" s="3" t="s">
        <v>125</v>
      </c>
      <c r="D7" s="6" t="s">
        <v>141</v>
      </c>
      <c r="E7" s="75">
        <v>2</v>
      </c>
      <c r="F7" s="6" t="s">
        <v>65</v>
      </c>
      <c r="G7" s="5">
        <v>26157</v>
      </c>
      <c r="H7">
        <f t="shared" si="0"/>
        <v>2.5005981474362075E-5</v>
      </c>
    </row>
    <row r="8" spans="1:8" x14ac:dyDescent="0.25">
      <c r="A8" s="5">
        <v>1046029728</v>
      </c>
      <c r="B8" s="3" t="s">
        <v>55</v>
      </c>
      <c r="C8" s="3" t="s">
        <v>125</v>
      </c>
      <c r="D8" s="6" t="s">
        <v>141</v>
      </c>
      <c r="E8" s="75">
        <v>3</v>
      </c>
      <c r="F8" s="6" t="s">
        <v>66</v>
      </c>
      <c r="G8" s="5">
        <v>2642764</v>
      </c>
      <c r="H8">
        <f t="shared" si="0"/>
        <v>2.5264712170780675E-3</v>
      </c>
    </row>
    <row r="9" spans="1:8" x14ac:dyDescent="0.25">
      <c r="A9" s="5">
        <v>1046029728</v>
      </c>
      <c r="B9" s="3" t="s">
        <v>55</v>
      </c>
      <c r="C9" s="3" t="s">
        <v>125</v>
      </c>
      <c r="D9" s="6" t="s">
        <v>141</v>
      </c>
      <c r="E9" s="75">
        <v>4</v>
      </c>
      <c r="F9" s="6" t="s">
        <v>67</v>
      </c>
      <c r="G9" s="5">
        <v>3304903</v>
      </c>
      <c r="H9">
        <f t="shared" si="0"/>
        <v>3.1594733032291027E-3</v>
      </c>
    </row>
    <row r="10" spans="1:8" x14ac:dyDescent="0.25">
      <c r="A10" s="5">
        <v>1046029728</v>
      </c>
      <c r="B10" s="3" t="s">
        <v>55</v>
      </c>
      <c r="C10" s="3" t="s">
        <v>126</v>
      </c>
      <c r="D10" s="6" t="s">
        <v>142</v>
      </c>
      <c r="E10" s="75">
        <v>1</v>
      </c>
      <c r="F10" s="6" t="s">
        <v>64</v>
      </c>
      <c r="G10" s="5">
        <v>9515339</v>
      </c>
      <c r="H10">
        <f t="shared" si="0"/>
        <v>9.0966238772135551E-3</v>
      </c>
    </row>
    <row r="11" spans="1:8" x14ac:dyDescent="0.25">
      <c r="A11" s="5">
        <v>1046029728</v>
      </c>
      <c r="B11" s="3" t="s">
        <v>55</v>
      </c>
      <c r="C11" s="3" t="s">
        <v>126</v>
      </c>
      <c r="D11" s="6" t="s">
        <v>142</v>
      </c>
      <c r="E11" s="75">
        <v>2</v>
      </c>
      <c r="F11" s="6" t="s">
        <v>65</v>
      </c>
      <c r="G11" s="5">
        <v>952623</v>
      </c>
      <c r="H11">
        <f t="shared" si="0"/>
        <v>9.1070356271939529E-4</v>
      </c>
    </row>
    <row r="12" spans="1:8" x14ac:dyDescent="0.25">
      <c r="A12" s="5">
        <v>1046029728</v>
      </c>
      <c r="B12" s="3" t="s">
        <v>55</v>
      </c>
      <c r="C12" s="3" t="s">
        <v>126</v>
      </c>
      <c r="D12" s="6" t="s">
        <v>142</v>
      </c>
      <c r="E12" s="75">
        <v>3</v>
      </c>
      <c r="F12" s="6" t="s">
        <v>66</v>
      </c>
      <c r="G12" s="5">
        <v>612582</v>
      </c>
      <c r="H12">
        <f t="shared" si="0"/>
        <v>5.8562580355268836E-4</v>
      </c>
    </row>
    <row r="13" spans="1:8" x14ac:dyDescent="0.25">
      <c r="A13" s="5">
        <v>1046029728</v>
      </c>
      <c r="B13" s="3" t="s">
        <v>55</v>
      </c>
      <c r="C13" s="3" t="s">
        <v>126</v>
      </c>
      <c r="D13" s="6" t="s">
        <v>142</v>
      </c>
      <c r="E13" s="75">
        <v>4</v>
      </c>
      <c r="F13" s="6" t="s">
        <v>67</v>
      </c>
      <c r="G13" s="5">
        <v>2393365</v>
      </c>
      <c r="H13">
        <f t="shared" si="0"/>
        <v>2.2880468269062424E-3</v>
      </c>
    </row>
    <row r="14" spans="1:8" x14ac:dyDescent="0.25">
      <c r="A14" s="5">
        <v>1046029728</v>
      </c>
      <c r="B14" s="3" t="s">
        <v>55</v>
      </c>
      <c r="C14" s="3" t="s">
        <v>127</v>
      </c>
      <c r="D14" s="6" t="s">
        <v>143</v>
      </c>
      <c r="E14" s="75">
        <v>1</v>
      </c>
      <c r="F14" s="6" t="s">
        <v>64</v>
      </c>
      <c r="G14" s="5">
        <v>86726293</v>
      </c>
      <c r="H14">
        <f t="shared" si="0"/>
        <v>8.2909969648587267E-2</v>
      </c>
    </row>
    <row r="15" spans="1:8" x14ac:dyDescent="0.25">
      <c r="A15" s="5">
        <v>1046029728</v>
      </c>
      <c r="B15" s="3" t="s">
        <v>55</v>
      </c>
      <c r="C15" s="3" t="s">
        <v>127</v>
      </c>
      <c r="D15" s="6" t="s">
        <v>143</v>
      </c>
      <c r="E15" s="75">
        <v>2</v>
      </c>
      <c r="F15" s="6" t="s">
        <v>65</v>
      </c>
      <c r="G15" s="5">
        <v>1370612</v>
      </c>
      <c r="H15">
        <f t="shared" si="0"/>
        <v>1.3102992805191097E-3</v>
      </c>
    </row>
    <row r="16" spans="1:8" x14ac:dyDescent="0.25">
      <c r="A16" s="5">
        <v>1046029728</v>
      </c>
      <c r="B16" s="3" t="s">
        <v>55</v>
      </c>
      <c r="C16" s="3" t="s">
        <v>127</v>
      </c>
      <c r="D16" s="6" t="s">
        <v>143</v>
      </c>
      <c r="E16" s="75">
        <v>3</v>
      </c>
      <c r="F16" s="6" t="s">
        <v>66</v>
      </c>
      <c r="G16" s="5">
        <v>3609756</v>
      </c>
      <c r="H16">
        <f t="shared" si="0"/>
        <v>3.4509114830816741E-3</v>
      </c>
    </row>
    <row r="17" spans="1:8" x14ac:dyDescent="0.25">
      <c r="A17" s="5">
        <v>1046029728</v>
      </c>
      <c r="B17" s="3" t="s">
        <v>55</v>
      </c>
      <c r="C17" s="3" t="s">
        <v>127</v>
      </c>
      <c r="D17" s="6" t="s">
        <v>143</v>
      </c>
      <c r="E17" s="75">
        <v>4</v>
      </c>
      <c r="F17" s="6" t="s">
        <v>67</v>
      </c>
      <c r="G17" s="5">
        <v>14253794</v>
      </c>
      <c r="H17">
        <f t="shared" si="0"/>
        <v>1.362656683501064E-2</v>
      </c>
    </row>
    <row r="18" spans="1:8" x14ac:dyDescent="0.25">
      <c r="A18" s="5">
        <v>1046029728</v>
      </c>
      <c r="B18" s="3" t="s">
        <v>55</v>
      </c>
      <c r="C18" s="3" t="s">
        <v>128</v>
      </c>
      <c r="D18" s="6" t="s">
        <v>144</v>
      </c>
      <c r="E18" s="75">
        <v>1</v>
      </c>
      <c r="F18" s="6" t="s">
        <v>64</v>
      </c>
      <c r="G18" s="5">
        <v>39527548</v>
      </c>
      <c r="H18">
        <f t="shared" si="0"/>
        <v>3.7788168865502833E-2</v>
      </c>
    </row>
    <row r="19" spans="1:8" x14ac:dyDescent="0.25">
      <c r="A19" s="5">
        <v>1046029728</v>
      </c>
      <c r="B19" s="3" t="s">
        <v>55</v>
      </c>
      <c r="C19" s="3" t="s">
        <v>128</v>
      </c>
      <c r="D19" s="6" t="s">
        <v>144</v>
      </c>
      <c r="E19" s="75">
        <v>2</v>
      </c>
      <c r="F19" s="6" t="s">
        <v>65</v>
      </c>
      <c r="G19" s="5">
        <v>16611</v>
      </c>
      <c r="H19">
        <f t="shared" si="0"/>
        <v>1.588004581070568E-5</v>
      </c>
    </row>
    <row r="20" spans="1:8" x14ac:dyDescent="0.25">
      <c r="A20" s="5">
        <v>1046029728</v>
      </c>
      <c r="B20" s="3" t="s">
        <v>55</v>
      </c>
      <c r="C20" s="3" t="s">
        <v>128</v>
      </c>
      <c r="D20" s="6" t="s">
        <v>144</v>
      </c>
      <c r="E20" s="75">
        <v>3</v>
      </c>
      <c r="F20" s="6" t="s">
        <v>66</v>
      </c>
      <c r="G20" s="5">
        <v>3960547</v>
      </c>
      <c r="H20">
        <f t="shared" si="0"/>
        <v>3.7862661968245705E-3</v>
      </c>
    </row>
    <row r="21" spans="1:8" x14ac:dyDescent="0.25">
      <c r="A21" s="5">
        <v>1046029728</v>
      </c>
      <c r="B21" s="3" t="s">
        <v>55</v>
      </c>
      <c r="C21" s="3" t="s">
        <v>128</v>
      </c>
      <c r="D21" s="6" t="s">
        <v>144</v>
      </c>
      <c r="E21" s="75">
        <v>4</v>
      </c>
      <c r="F21" s="6" t="s">
        <v>67</v>
      </c>
      <c r="G21" s="5">
        <v>157291573</v>
      </c>
      <c r="H21">
        <f t="shared" si="0"/>
        <v>0.15037007915706196</v>
      </c>
    </row>
    <row r="22" spans="1:8" x14ac:dyDescent="0.25">
      <c r="A22" s="5">
        <v>1046029728</v>
      </c>
      <c r="B22" s="3" t="s">
        <v>55</v>
      </c>
      <c r="C22" s="3" t="s">
        <v>129</v>
      </c>
      <c r="D22" s="6" t="s">
        <v>145</v>
      </c>
      <c r="E22" s="75">
        <v>1</v>
      </c>
      <c r="F22" s="6" t="s">
        <v>64</v>
      </c>
      <c r="G22" s="5">
        <v>37089326</v>
      </c>
      <c r="H22">
        <f t="shared" si="0"/>
        <v>3.5457238936138537E-2</v>
      </c>
    </row>
    <row r="23" spans="1:8" x14ac:dyDescent="0.25">
      <c r="A23" s="5">
        <v>1046029728</v>
      </c>
      <c r="B23" s="3" t="s">
        <v>55</v>
      </c>
      <c r="C23" s="3" t="s">
        <v>129</v>
      </c>
      <c r="D23" s="6" t="s">
        <v>145</v>
      </c>
      <c r="E23" s="75">
        <v>2</v>
      </c>
      <c r="F23" s="6" t="s">
        <v>65</v>
      </c>
      <c r="G23" s="5">
        <v>27429</v>
      </c>
      <c r="H23">
        <f t="shared" si="0"/>
        <v>2.6222008099563305E-5</v>
      </c>
    </row>
    <row r="24" spans="1:8" x14ac:dyDescent="0.25">
      <c r="A24" s="5">
        <v>1046029728</v>
      </c>
      <c r="B24" s="3" t="s">
        <v>55</v>
      </c>
      <c r="C24" s="3" t="s">
        <v>129</v>
      </c>
      <c r="D24" s="6" t="s">
        <v>145</v>
      </c>
      <c r="E24" s="75">
        <v>3</v>
      </c>
      <c r="F24" s="6" t="s">
        <v>66</v>
      </c>
      <c r="G24" s="5">
        <v>2298120</v>
      </c>
      <c r="H24">
        <f t="shared" si="0"/>
        <v>2.1969930093612023E-3</v>
      </c>
    </row>
    <row r="25" spans="1:8" x14ac:dyDescent="0.25">
      <c r="A25" s="5">
        <v>1046029728</v>
      </c>
      <c r="B25" s="3" t="s">
        <v>55</v>
      </c>
      <c r="C25" s="3" t="s">
        <v>129</v>
      </c>
      <c r="D25" s="6" t="s">
        <v>145</v>
      </c>
      <c r="E25" s="75">
        <v>4</v>
      </c>
      <c r="F25" s="6" t="s">
        <v>67</v>
      </c>
      <c r="G25" s="5">
        <v>96181543</v>
      </c>
      <c r="H25">
        <f t="shared" si="0"/>
        <v>9.1949148695705141E-2</v>
      </c>
    </row>
    <row r="26" spans="1:8" x14ac:dyDescent="0.25">
      <c r="A26" s="5">
        <v>1046029728</v>
      </c>
      <c r="B26" s="3" t="s">
        <v>55</v>
      </c>
      <c r="C26" s="3" t="s">
        <v>130</v>
      </c>
      <c r="D26" s="6" t="s">
        <v>146</v>
      </c>
      <c r="E26" s="75">
        <v>1</v>
      </c>
      <c r="F26" s="6" t="s">
        <v>64</v>
      </c>
      <c r="G26" s="5">
        <v>171671114</v>
      </c>
      <c r="H26">
        <f t="shared" si="0"/>
        <v>0.16411685959273234</v>
      </c>
    </row>
    <row r="27" spans="1:8" x14ac:dyDescent="0.25">
      <c r="A27" s="5">
        <v>1046029728</v>
      </c>
      <c r="B27" s="3" t="s">
        <v>55</v>
      </c>
      <c r="C27" s="3" t="s">
        <v>130</v>
      </c>
      <c r="D27" s="6" t="s">
        <v>146</v>
      </c>
      <c r="E27" s="75">
        <v>2</v>
      </c>
      <c r="F27" s="6" t="s">
        <v>65</v>
      </c>
      <c r="G27" s="5">
        <v>918752</v>
      </c>
      <c r="H27">
        <f t="shared" si="0"/>
        <v>8.7832302984031444E-4</v>
      </c>
    </row>
    <row r="28" spans="1:8" x14ac:dyDescent="0.25">
      <c r="A28" s="5">
        <v>1046029728</v>
      </c>
      <c r="B28" s="3" t="s">
        <v>55</v>
      </c>
      <c r="C28" s="3" t="s">
        <v>130</v>
      </c>
      <c r="D28" s="6" t="s">
        <v>146</v>
      </c>
      <c r="E28" s="75">
        <v>3</v>
      </c>
      <c r="F28" s="6" t="s">
        <v>66</v>
      </c>
      <c r="G28" s="5">
        <v>9887331</v>
      </c>
      <c r="H28">
        <f t="shared" si="0"/>
        <v>9.4522466573722461E-3</v>
      </c>
    </row>
    <row r="29" spans="1:8" x14ac:dyDescent="0.25">
      <c r="A29" s="5">
        <v>1046029728</v>
      </c>
      <c r="B29" s="3" t="s">
        <v>55</v>
      </c>
      <c r="C29" s="3" t="s">
        <v>130</v>
      </c>
      <c r="D29" s="6" t="s">
        <v>146</v>
      </c>
      <c r="E29" s="75">
        <v>4</v>
      </c>
      <c r="F29" s="6" t="s">
        <v>67</v>
      </c>
      <c r="G29" s="5">
        <v>93044572</v>
      </c>
      <c r="H29">
        <f t="shared" si="0"/>
        <v>8.8950217674884285E-2</v>
      </c>
    </row>
    <row r="30" spans="1:8" x14ac:dyDescent="0.25">
      <c r="A30" s="5">
        <v>1046029728</v>
      </c>
      <c r="B30" s="3" t="s">
        <v>55</v>
      </c>
      <c r="C30" s="3" t="s">
        <v>131</v>
      </c>
      <c r="D30" s="6" t="s">
        <v>147</v>
      </c>
      <c r="E30" s="75">
        <v>1</v>
      </c>
      <c r="F30" s="6" t="s">
        <v>64</v>
      </c>
      <c r="G30" s="5">
        <v>158160928</v>
      </c>
      <c r="H30">
        <f t="shared" si="0"/>
        <v>0.15120117886362786</v>
      </c>
    </row>
    <row r="31" spans="1:8" x14ac:dyDescent="0.25">
      <c r="A31" s="5">
        <v>1046029728</v>
      </c>
      <c r="B31" s="3" t="s">
        <v>55</v>
      </c>
      <c r="C31" s="3" t="s">
        <v>131</v>
      </c>
      <c r="D31" s="6" t="s">
        <v>147</v>
      </c>
      <c r="E31" s="75">
        <v>2</v>
      </c>
      <c r="F31" s="6" t="s">
        <v>65</v>
      </c>
      <c r="G31" s="5">
        <v>174149</v>
      </c>
      <c r="H31">
        <f t="shared" si="0"/>
        <v>1.6648570813849756E-4</v>
      </c>
    </row>
    <row r="32" spans="1:8" x14ac:dyDescent="0.25">
      <c r="A32" s="5">
        <v>1046029728</v>
      </c>
      <c r="B32" s="3" t="s">
        <v>55</v>
      </c>
      <c r="C32" s="3" t="s">
        <v>131</v>
      </c>
      <c r="D32" s="6" t="s">
        <v>147</v>
      </c>
      <c r="E32" s="75">
        <v>3</v>
      </c>
      <c r="F32" s="6" t="s">
        <v>66</v>
      </c>
      <c r="G32" s="5">
        <v>3495939</v>
      </c>
      <c r="H32">
        <f t="shared" si="0"/>
        <v>3.3421029120120761E-3</v>
      </c>
    </row>
    <row r="33" spans="1:8" x14ac:dyDescent="0.25">
      <c r="A33" s="5">
        <v>1046029728</v>
      </c>
      <c r="B33" s="3" t="s">
        <v>55</v>
      </c>
      <c r="C33" s="3" t="s">
        <v>131</v>
      </c>
      <c r="D33" s="6" t="s">
        <v>147</v>
      </c>
      <c r="E33" s="75">
        <v>4</v>
      </c>
      <c r="F33" s="6" t="s">
        <v>67</v>
      </c>
      <c r="G33" s="5">
        <v>20549068</v>
      </c>
      <c r="H33">
        <f t="shared" si="0"/>
        <v>1.9644822178514605E-2</v>
      </c>
    </row>
    <row r="34" spans="1:8" x14ac:dyDescent="0.25">
      <c r="A34" s="5">
        <v>1046029728</v>
      </c>
      <c r="B34" s="3" t="s">
        <v>55</v>
      </c>
      <c r="C34" s="3" t="s">
        <v>132</v>
      </c>
      <c r="D34" s="6" t="s">
        <v>148</v>
      </c>
      <c r="E34" s="75">
        <v>1</v>
      </c>
      <c r="F34" s="6" t="s">
        <v>64</v>
      </c>
      <c r="G34" s="5">
        <v>9740067</v>
      </c>
      <c r="H34">
        <f t="shared" si="0"/>
        <v>9.3114628956319674E-3</v>
      </c>
    </row>
    <row r="35" spans="1:8" x14ac:dyDescent="0.25">
      <c r="A35" s="5">
        <v>1046029728</v>
      </c>
      <c r="B35" s="3" t="s">
        <v>55</v>
      </c>
      <c r="C35" s="3" t="s">
        <v>132</v>
      </c>
      <c r="D35" s="6" t="s">
        <v>148</v>
      </c>
      <c r="E35" s="75">
        <v>2</v>
      </c>
      <c r="F35" s="6" t="s">
        <v>65</v>
      </c>
      <c r="G35" s="5">
        <v>12787</v>
      </c>
      <c r="H35">
        <f t="shared" si="0"/>
        <v>1.2224317968905756E-5</v>
      </c>
    </row>
    <row r="36" spans="1:8" x14ac:dyDescent="0.25">
      <c r="A36" s="5">
        <v>1046029728</v>
      </c>
      <c r="B36" s="3" t="s">
        <v>55</v>
      </c>
      <c r="C36" s="3" t="s">
        <v>132</v>
      </c>
      <c r="D36" s="6" t="s">
        <v>148</v>
      </c>
      <c r="E36" s="75">
        <v>3</v>
      </c>
      <c r="F36" s="6" t="s">
        <v>66</v>
      </c>
      <c r="G36" s="5">
        <v>7064981</v>
      </c>
      <c r="H36">
        <f t="shared" si="0"/>
        <v>6.7540919831295659E-3</v>
      </c>
    </row>
    <row r="37" spans="1:8" x14ac:dyDescent="0.25">
      <c r="A37" s="5">
        <v>1046029728</v>
      </c>
      <c r="B37" s="3" t="s">
        <v>55</v>
      </c>
      <c r="C37" s="3" t="s">
        <v>132</v>
      </c>
      <c r="D37" s="6" t="s">
        <v>148</v>
      </c>
      <c r="E37" s="75">
        <v>4</v>
      </c>
      <c r="F37" s="6" t="s">
        <v>67</v>
      </c>
      <c r="G37" s="5">
        <v>156993</v>
      </c>
      <c r="H37">
        <f t="shared" si="0"/>
        <v>1.5008464463067345E-4</v>
      </c>
    </row>
    <row r="38" spans="1:8" x14ac:dyDescent="0.25">
      <c r="A38" s="5">
        <v>1126862475</v>
      </c>
      <c r="B38" s="3" t="s">
        <v>56</v>
      </c>
      <c r="C38" s="3" t="s">
        <v>124</v>
      </c>
      <c r="D38" s="6" t="s">
        <v>140</v>
      </c>
      <c r="E38" s="75">
        <v>1</v>
      </c>
      <c r="F38" s="6" t="s">
        <v>64</v>
      </c>
      <c r="G38" s="5">
        <v>69958857</v>
      </c>
      <c r="H38">
        <f t="shared" si="0"/>
        <v>6.2082870405281709E-2</v>
      </c>
    </row>
    <row r="39" spans="1:8" x14ac:dyDescent="0.25">
      <c r="A39" s="5">
        <v>1126862475</v>
      </c>
      <c r="B39" s="3" t="s">
        <v>56</v>
      </c>
      <c r="C39" s="3" t="s">
        <v>124</v>
      </c>
      <c r="D39" s="6" t="s">
        <v>140</v>
      </c>
      <c r="E39" s="75">
        <v>2</v>
      </c>
      <c r="F39" s="6" t="s">
        <v>65</v>
      </c>
      <c r="G39" s="5">
        <v>545718</v>
      </c>
      <c r="H39">
        <f t="shared" si="0"/>
        <v>4.8428092345518913E-4</v>
      </c>
    </row>
    <row r="40" spans="1:8" x14ac:dyDescent="0.25">
      <c r="A40" s="5">
        <v>1126862475</v>
      </c>
      <c r="B40" s="3" t="s">
        <v>56</v>
      </c>
      <c r="C40" s="3" t="s">
        <v>124</v>
      </c>
      <c r="D40" s="6" t="s">
        <v>140</v>
      </c>
      <c r="E40" s="75">
        <v>3</v>
      </c>
      <c r="F40" s="6" t="s">
        <v>66</v>
      </c>
      <c r="G40" s="5">
        <v>3456219</v>
      </c>
      <c r="H40">
        <f t="shared" si="0"/>
        <v>3.0671169523148775E-3</v>
      </c>
    </row>
    <row r="41" spans="1:8" x14ac:dyDescent="0.25">
      <c r="A41" s="5">
        <v>1126862475</v>
      </c>
      <c r="B41" s="3" t="s">
        <v>56</v>
      </c>
      <c r="C41" s="3" t="s">
        <v>124</v>
      </c>
      <c r="D41" s="6" t="s">
        <v>140</v>
      </c>
      <c r="E41" s="75">
        <v>4</v>
      </c>
      <c r="F41" s="6" t="s">
        <v>67</v>
      </c>
      <c r="G41" s="5">
        <v>9240991</v>
      </c>
      <c r="H41">
        <f t="shared" si="0"/>
        <v>8.2006377930013159E-3</v>
      </c>
    </row>
    <row r="42" spans="1:8" x14ac:dyDescent="0.25">
      <c r="A42" s="5">
        <v>1126862475</v>
      </c>
      <c r="B42" s="3" t="s">
        <v>56</v>
      </c>
      <c r="C42" s="3" t="s">
        <v>125</v>
      </c>
      <c r="D42" s="6" t="s">
        <v>141</v>
      </c>
      <c r="E42" s="75">
        <v>1</v>
      </c>
      <c r="F42" s="6" t="s">
        <v>64</v>
      </c>
      <c r="G42" s="5">
        <v>47705115</v>
      </c>
      <c r="H42">
        <f t="shared" si="0"/>
        <v>4.2334460556067412E-2</v>
      </c>
    </row>
    <row r="43" spans="1:8" x14ac:dyDescent="0.25">
      <c r="A43" s="5">
        <v>1126862475</v>
      </c>
      <c r="B43" s="3" t="s">
        <v>56</v>
      </c>
      <c r="C43" s="3" t="s">
        <v>125</v>
      </c>
      <c r="D43" s="6" t="s">
        <v>141</v>
      </c>
      <c r="E43" s="75">
        <v>2</v>
      </c>
      <c r="F43" s="6" t="s">
        <v>65</v>
      </c>
      <c r="G43" s="5">
        <v>26793</v>
      </c>
      <c r="H43">
        <f t="shared" si="0"/>
        <v>2.3776636984916905E-5</v>
      </c>
    </row>
    <row r="44" spans="1:8" x14ac:dyDescent="0.25">
      <c r="A44" s="5">
        <v>1126862475</v>
      </c>
      <c r="B44" s="3" t="s">
        <v>56</v>
      </c>
      <c r="C44" s="3" t="s">
        <v>125</v>
      </c>
      <c r="D44" s="6" t="s">
        <v>141</v>
      </c>
      <c r="E44" s="75">
        <v>3</v>
      </c>
      <c r="F44" s="6" t="s">
        <v>66</v>
      </c>
      <c r="G44" s="5">
        <v>3550558</v>
      </c>
      <c r="H44">
        <f t="shared" si="0"/>
        <v>3.1508352427832864E-3</v>
      </c>
    </row>
    <row r="45" spans="1:8" x14ac:dyDescent="0.25">
      <c r="A45" s="5">
        <v>1126862475</v>
      </c>
      <c r="B45" s="3" t="s">
        <v>56</v>
      </c>
      <c r="C45" s="3" t="s">
        <v>125</v>
      </c>
      <c r="D45" s="6" t="s">
        <v>141</v>
      </c>
      <c r="E45" s="75">
        <v>4</v>
      </c>
      <c r="F45" s="6" t="s">
        <v>67</v>
      </c>
      <c r="G45" s="5">
        <v>5295971</v>
      </c>
      <c r="H45">
        <f t="shared" si="0"/>
        <v>4.6997491863414835E-3</v>
      </c>
    </row>
    <row r="46" spans="1:8" x14ac:dyDescent="0.25">
      <c r="A46" s="5">
        <v>1126862475</v>
      </c>
      <c r="B46" s="3" t="s">
        <v>56</v>
      </c>
      <c r="C46" s="3" t="s">
        <v>126</v>
      </c>
      <c r="D46" s="6" t="s">
        <v>142</v>
      </c>
      <c r="E46" s="75">
        <v>1</v>
      </c>
      <c r="F46" s="6" t="s">
        <v>64</v>
      </c>
      <c r="G46" s="5">
        <v>13480300</v>
      </c>
      <c r="H46">
        <f t="shared" si="0"/>
        <v>1.1962684266329838E-2</v>
      </c>
    </row>
    <row r="47" spans="1:8" x14ac:dyDescent="0.25">
      <c r="A47" s="5">
        <v>1126862475</v>
      </c>
      <c r="B47" s="3" t="s">
        <v>56</v>
      </c>
      <c r="C47" s="3" t="s">
        <v>126</v>
      </c>
      <c r="D47" s="6" t="s">
        <v>142</v>
      </c>
      <c r="E47" s="75">
        <v>2</v>
      </c>
      <c r="F47" s="6" t="s">
        <v>65</v>
      </c>
      <c r="G47" s="5">
        <v>1259299</v>
      </c>
      <c r="H47">
        <f t="shared" si="0"/>
        <v>1.1175267860437006E-3</v>
      </c>
    </row>
    <row r="48" spans="1:8" x14ac:dyDescent="0.25">
      <c r="A48" s="5">
        <v>1126862475</v>
      </c>
      <c r="B48" s="3" t="s">
        <v>56</v>
      </c>
      <c r="C48" s="3" t="s">
        <v>126</v>
      </c>
      <c r="D48" s="6" t="s">
        <v>142</v>
      </c>
      <c r="E48" s="75">
        <v>3</v>
      </c>
      <c r="F48" s="6" t="s">
        <v>66</v>
      </c>
      <c r="G48" s="5">
        <v>661540</v>
      </c>
      <c r="H48">
        <f t="shared" si="0"/>
        <v>5.8706365211069788E-4</v>
      </c>
    </row>
    <row r="49" spans="1:8" x14ac:dyDescent="0.25">
      <c r="A49" s="5">
        <v>1126862475</v>
      </c>
      <c r="B49" s="3" t="s">
        <v>56</v>
      </c>
      <c r="C49" s="3" t="s">
        <v>126</v>
      </c>
      <c r="D49" s="6" t="s">
        <v>142</v>
      </c>
      <c r="E49" s="75">
        <v>4</v>
      </c>
      <c r="F49" s="6" t="s">
        <v>67</v>
      </c>
      <c r="G49" s="5">
        <v>4773538</v>
      </c>
      <c r="H49">
        <f t="shared" si="0"/>
        <v>4.2361318314375496E-3</v>
      </c>
    </row>
    <row r="50" spans="1:8" x14ac:dyDescent="0.25">
      <c r="A50" s="5">
        <v>1126862475</v>
      </c>
      <c r="B50" s="3" t="s">
        <v>56</v>
      </c>
      <c r="C50" s="3" t="s">
        <v>127</v>
      </c>
      <c r="D50" s="6" t="s">
        <v>143</v>
      </c>
      <c r="E50" s="75">
        <v>1</v>
      </c>
      <c r="F50" s="6" t="s">
        <v>64</v>
      </c>
      <c r="G50" s="5">
        <v>103641876</v>
      </c>
      <c r="H50">
        <f t="shared" si="0"/>
        <v>9.1973846231768436E-2</v>
      </c>
    </row>
    <row r="51" spans="1:8" x14ac:dyDescent="0.25">
      <c r="A51" s="5">
        <v>1126862475</v>
      </c>
      <c r="B51" s="3" t="s">
        <v>56</v>
      </c>
      <c r="C51" s="3" t="s">
        <v>127</v>
      </c>
      <c r="D51" s="6" t="s">
        <v>143</v>
      </c>
      <c r="E51" s="75">
        <v>2</v>
      </c>
      <c r="F51" s="6" t="s">
        <v>65</v>
      </c>
      <c r="G51" s="5">
        <v>2159198</v>
      </c>
      <c r="H51">
        <f t="shared" si="0"/>
        <v>1.9161149189922222E-3</v>
      </c>
    </row>
    <row r="52" spans="1:8" x14ac:dyDescent="0.25">
      <c r="A52" s="5">
        <v>1126862475</v>
      </c>
      <c r="B52" s="3" t="s">
        <v>56</v>
      </c>
      <c r="C52" s="3" t="s">
        <v>127</v>
      </c>
      <c r="D52" s="6" t="s">
        <v>143</v>
      </c>
      <c r="E52" s="75">
        <v>3</v>
      </c>
      <c r="F52" s="6" t="s">
        <v>66</v>
      </c>
      <c r="G52" s="5">
        <v>4112448</v>
      </c>
      <c r="H52">
        <f t="shared" si="0"/>
        <v>3.6494675182080225E-3</v>
      </c>
    </row>
    <row r="53" spans="1:8" x14ac:dyDescent="0.25">
      <c r="A53" s="5">
        <v>1126862475</v>
      </c>
      <c r="B53" s="3" t="s">
        <v>56</v>
      </c>
      <c r="C53" s="3" t="s">
        <v>127</v>
      </c>
      <c r="D53" s="6" t="s">
        <v>143</v>
      </c>
      <c r="E53" s="75">
        <v>4</v>
      </c>
      <c r="F53" s="6" t="s">
        <v>67</v>
      </c>
      <c r="G53" s="5">
        <v>18094123</v>
      </c>
      <c r="H53">
        <f t="shared" si="0"/>
        <v>1.6057081854642465E-2</v>
      </c>
    </row>
    <row r="54" spans="1:8" x14ac:dyDescent="0.25">
      <c r="A54" s="5">
        <v>1126862475</v>
      </c>
      <c r="B54" s="3" t="s">
        <v>56</v>
      </c>
      <c r="C54" s="3" t="s">
        <v>128</v>
      </c>
      <c r="D54" s="6" t="s">
        <v>144</v>
      </c>
      <c r="E54" s="75">
        <v>1</v>
      </c>
      <c r="F54" s="6" t="s">
        <v>64</v>
      </c>
      <c r="G54" s="5">
        <v>34485872</v>
      </c>
      <c r="H54">
        <f t="shared" si="0"/>
        <v>3.0603443423741661E-2</v>
      </c>
    </row>
    <row r="55" spans="1:8" x14ac:dyDescent="0.25">
      <c r="A55" s="5">
        <v>1126862475</v>
      </c>
      <c r="B55" s="3" t="s">
        <v>56</v>
      </c>
      <c r="C55" s="3" t="s">
        <v>128</v>
      </c>
      <c r="D55" s="6" t="s">
        <v>144</v>
      </c>
      <c r="E55" s="75">
        <v>2</v>
      </c>
      <c r="F55" s="6" t="s">
        <v>65</v>
      </c>
      <c r="G55" s="5">
        <v>64704</v>
      </c>
      <c r="H55">
        <f t="shared" si="0"/>
        <v>5.7419606593963475E-5</v>
      </c>
    </row>
    <row r="56" spans="1:8" x14ac:dyDescent="0.25">
      <c r="A56" s="5">
        <v>1126862475</v>
      </c>
      <c r="B56" s="3" t="s">
        <v>56</v>
      </c>
      <c r="C56" s="3" t="s">
        <v>128</v>
      </c>
      <c r="D56" s="6" t="s">
        <v>144</v>
      </c>
      <c r="E56" s="75">
        <v>3</v>
      </c>
      <c r="F56" s="6" t="s">
        <v>66</v>
      </c>
      <c r="G56" s="5">
        <v>4992255</v>
      </c>
      <c r="H56">
        <f t="shared" si="0"/>
        <v>4.4302256138221306E-3</v>
      </c>
    </row>
    <row r="57" spans="1:8" x14ac:dyDescent="0.25">
      <c r="A57" s="5">
        <v>1126862475</v>
      </c>
      <c r="B57" s="3" t="s">
        <v>56</v>
      </c>
      <c r="C57" s="3" t="s">
        <v>128</v>
      </c>
      <c r="D57" s="6" t="s">
        <v>144</v>
      </c>
      <c r="E57" s="75">
        <v>4</v>
      </c>
      <c r="F57" s="6" t="s">
        <v>67</v>
      </c>
      <c r="G57" s="5">
        <v>177622825</v>
      </c>
      <c r="H57">
        <f>G57/A57</f>
        <v>0.15762600045759798</v>
      </c>
    </row>
    <row r="58" spans="1:8" x14ac:dyDescent="0.25">
      <c r="A58" s="5">
        <v>1126862475</v>
      </c>
      <c r="B58" s="3" t="s">
        <v>56</v>
      </c>
      <c r="C58" s="3" t="s">
        <v>129</v>
      </c>
      <c r="D58" s="6" t="s">
        <v>145</v>
      </c>
      <c r="E58" s="75">
        <v>1</v>
      </c>
      <c r="F58" s="6" t="s">
        <v>64</v>
      </c>
      <c r="G58" s="5">
        <v>34630009</v>
      </c>
      <c r="H58">
        <f t="shared" si="0"/>
        <v>3.073135344222018E-2</v>
      </c>
    </row>
    <row r="59" spans="1:8" x14ac:dyDescent="0.25">
      <c r="A59" s="5">
        <v>1126862475</v>
      </c>
      <c r="B59" s="3" t="s">
        <v>56</v>
      </c>
      <c r="C59" s="3" t="s">
        <v>129</v>
      </c>
      <c r="D59" s="6" t="s">
        <v>145</v>
      </c>
      <c r="E59" s="75">
        <v>2</v>
      </c>
      <c r="F59" s="6" t="s">
        <v>65</v>
      </c>
      <c r="G59" s="5">
        <v>45262</v>
      </c>
      <c r="H59">
        <f t="shared" si="0"/>
        <v>4.0166392087907621E-5</v>
      </c>
    </row>
    <row r="60" spans="1:8" x14ac:dyDescent="0.25">
      <c r="A60" s="5">
        <v>1126862475</v>
      </c>
      <c r="B60" s="3" t="s">
        <v>56</v>
      </c>
      <c r="C60" s="3" t="s">
        <v>129</v>
      </c>
      <c r="D60" s="6" t="s">
        <v>145</v>
      </c>
      <c r="E60" s="75">
        <v>3</v>
      </c>
      <c r="F60" s="6" t="s">
        <v>66</v>
      </c>
      <c r="G60" s="5">
        <v>2970549</v>
      </c>
      <c r="H60">
        <f t="shared" si="0"/>
        <v>2.6361238091631369E-3</v>
      </c>
    </row>
    <row r="61" spans="1:8" x14ac:dyDescent="0.25">
      <c r="A61" s="5">
        <v>1126862475</v>
      </c>
      <c r="B61" s="3" t="s">
        <v>56</v>
      </c>
      <c r="C61" s="3" t="s">
        <v>129</v>
      </c>
      <c r="D61" s="6" t="s">
        <v>145</v>
      </c>
      <c r="E61" s="75">
        <v>4</v>
      </c>
      <c r="F61" s="6" t="s">
        <v>67</v>
      </c>
      <c r="G61" s="5">
        <v>107658084</v>
      </c>
      <c r="H61">
        <f t="shared" si="0"/>
        <v>9.5537908474590039E-2</v>
      </c>
    </row>
    <row r="62" spans="1:8" x14ac:dyDescent="0.25">
      <c r="A62" s="5">
        <v>1126862475</v>
      </c>
      <c r="B62" s="3" t="s">
        <v>56</v>
      </c>
      <c r="C62" s="3" t="s">
        <v>130</v>
      </c>
      <c r="D62" s="6" t="s">
        <v>146</v>
      </c>
      <c r="E62" s="75">
        <v>1</v>
      </c>
      <c r="F62" s="6" t="s">
        <v>64</v>
      </c>
      <c r="G62" s="5">
        <v>180373951</v>
      </c>
      <c r="H62">
        <f t="shared" si="0"/>
        <v>0.16006740396604296</v>
      </c>
    </row>
    <row r="63" spans="1:8" x14ac:dyDescent="0.25">
      <c r="A63" s="5">
        <v>1126862475</v>
      </c>
      <c r="B63" s="3" t="s">
        <v>56</v>
      </c>
      <c r="C63" s="3" t="s">
        <v>130</v>
      </c>
      <c r="D63" s="6" t="s">
        <v>146</v>
      </c>
      <c r="E63" s="75">
        <v>2</v>
      </c>
      <c r="F63" s="6" t="s">
        <v>65</v>
      </c>
      <c r="G63" s="5">
        <v>1586061</v>
      </c>
      <c r="H63">
        <f t="shared" si="0"/>
        <v>1.4075018337974207E-3</v>
      </c>
    </row>
    <row r="64" spans="1:8" x14ac:dyDescent="0.25">
      <c r="A64" s="5">
        <v>1126862475</v>
      </c>
      <c r="B64" s="3" t="s">
        <v>56</v>
      </c>
      <c r="C64" s="3" t="s">
        <v>130</v>
      </c>
      <c r="D64" s="6" t="s">
        <v>146</v>
      </c>
      <c r="E64" s="75">
        <v>3</v>
      </c>
      <c r="F64" s="6" t="s">
        <v>66</v>
      </c>
      <c r="G64" s="5">
        <v>9827814</v>
      </c>
      <c r="H64">
        <f t="shared" si="0"/>
        <v>8.7213961047021282E-3</v>
      </c>
    </row>
    <row r="65" spans="1:8" x14ac:dyDescent="0.25">
      <c r="A65" s="5">
        <v>1126862475</v>
      </c>
      <c r="B65" s="3" t="s">
        <v>56</v>
      </c>
      <c r="C65" s="3" t="s">
        <v>130</v>
      </c>
      <c r="D65" s="6" t="s">
        <v>146</v>
      </c>
      <c r="E65" s="75">
        <v>4</v>
      </c>
      <c r="F65" s="6" t="s">
        <v>67</v>
      </c>
      <c r="G65" s="5">
        <v>64058993</v>
      </c>
      <c r="H65">
        <f t="shared" si="0"/>
        <v>5.6847214652346996E-2</v>
      </c>
    </row>
    <row r="66" spans="1:8" x14ac:dyDescent="0.25">
      <c r="A66" s="5">
        <v>1126862475</v>
      </c>
      <c r="B66" s="3" t="s">
        <v>56</v>
      </c>
      <c r="C66" s="3" t="s">
        <v>131</v>
      </c>
      <c r="D66" s="6" t="s">
        <v>147</v>
      </c>
      <c r="E66" s="75">
        <v>1</v>
      </c>
      <c r="F66" s="6" t="s">
        <v>64</v>
      </c>
      <c r="G66" s="5">
        <v>173917571</v>
      </c>
      <c r="H66">
        <f t="shared" si="0"/>
        <v>0.15433788493134443</v>
      </c>
    </row>
    <row r="67" spans="1:8" x14ac:dyDescent="0.25">
      <c r="A67" s="5">
        <v>1126862475</v>
      </c>
      <c r="B67" s="3" t="s">
        <v>56</v>
      </c>
      <c r="C67" s="3" t="s">
        <v>131</v>
      </c>
      <c r="D67" s="6" t="s">
        <v>147</v>
      </c>
      <c r="E67" s="75">
        <v>2</v>
      </c>
      <c r="F67" s="6" t="s">
        <v>65</v>
      </c>
      <c r="G67" s="5">
        <v>497070</v>
      </c>
      <c r="H67">
        <f t="shared" ref="H67:H87" si="1">G67/A67</f>
        <v>4.4110972814140429E-4</v>
      </c>
    </row>
    <row r="68" spans="1:8" x14ac:dyDescent="0.25">
      <c r="A68" s="5">
        <v>1126862475</v>
      </c>
      <c r="B68" s="3" t="s">
        <v>56</v>
      </c>
      <c r="C68" s="3" t="s">
        <v>131</v>
      </c>
      <c r="D68" s="6" t="s">
        <v>147</v>
      </c>
      <c r="E68" s="75">
        <v>3</v>
      </c>
      <c r="F68" s="6" t="s">
        <v>66</v>
      </c>
      <c r="G68" s="5">
        <v>3807917</v>
      </c>
      <c r="H68">
        <f t="shared" si="1"/>
        <v>3.3792206986038823E-3</v>
      </c>
    </row>
    <row r="69" spans="1:8" x14ac:dyDescent="0.25">
      <c r="A69" s="5">
        <v>1126862475</v>
      </c>
      <c r="B69" s="3" t="s">
        <v>56</v>
      </c>
      <c r="C69" s="3" t="s">
        <v>131</v>
      </c>
      <c r="D69" s="6" t="s">
        <v>147</v>
      </c>
      <c r="E69" s="75">
        <v>4</v>
      </c>
      <c r="F69" s="6" t="s">
        <v>67</v>
      </c>
      <c r="G69" s="5">
        <v>27940036</v>
      </c>
      <c r="H69">
        <f t="shared" si="1"/>
        <v>2.4794539369145292E-2</v>
      </c>
    </row>
    <row r="70" spans="1:8" x14ac:dyDescent="0.25">
      <c r="A70" s="5">
        <v>1126862475</v>
      </c>
      <c r="B70" s="3" t="s">
        <v>56</v>
      </c>
      <c r="C70" s="3" t="s">
        <v>132</v>
      </c>
      <c r="D70" s="6" t="s">
        <v>148</v>
      </c>
      <c r="E70" s="75">
        <v>1</v>
      </c>
      <c r="F70" s="6" t="s">
        <v>64</v>
      </c>
      <c r="G70" s="5">
        <v>10120431</v>
      </c>
      <c r="H70">
        <f t="shared" si="1"/>
        <v>8.9810702055723342E-3</v>
      </c>
    </row>
    <row r="71" spans="1:8" x14ac:dyDescent="0.25">
      <c r="A71" s="5">
        <v>1126862475</v>
      </c>
      <c r="B71" s="3" t="s">
        <v>56</v>
      </c>
      <c r="C71" s="3" t="s">
        <v>132</v>
      </c>
      <c r="D71" s="6" t="s">
        <v>148</v>
      </c>
      <c r="E71" s="75">
        <v>2</v>
      </c>
      <c r="F71" s="6" t="s">
        <v>65</v>
      </c>
      <c r="G71" s="5">
        <v>27211</v>
      </c>
      <c r="H71">
        <f t="shared" si="1"/>
        <v>2.4147578434537896E-5</v>
      </c>
    </row>
    <row r="72" spans="1:8" x14ac:dyDescent="0.25">
      <c r="A72" s="5">
        <v>1126862475</v>
      </c>
      <c r="B72" s="3" t="s">
        <v>56</v>
      </c>
      <c r="C72" s="3" t="s">
        <v>132</v>
      </c>
      <c r="D72" s="6" t="s">
        <v>148</v>
      </c>
      <c r="E72" s="75">
        <v>3</v>
      </c>
      <c r="F72" s="6" t="s">
        <v>66</v>
      </c>
      <c r="G72" s="5">
        <v>2532605</v>
      </c>
      <c r="H72">
        <f t="shared" si="1"/>
        <v>2.2474836603286483E-3</v>
      </c>
    </row>
    <row r="73" spans="1:8" x14ac:dyDescent="0.25">
      <c r="A73" s="5">
        <v>1126862475</v>
      </c>
      <c r="B73" s="3" t="s">
        <v>56</v>
      </c>
      <c r="C73" s="3" t="s">
        <v>132</v>
      </c>
      <c r="D73" s="6" t="s">
        <v>148</v>
      </c>
      <c r="E73" s="75">
        <v>4</v>
      </c>
      <c r="F73" s="6" t="s">
        <v>67</v>
      </c>
      <c r="G73" s="5">
        <v>186450</v>
      </c>
      <c r="H73">
        <f t="shared" si="1"/>
        <v>1.6545940976515347E-4</v>
      </c>
    </row>
    <row r="74" spans="1:8" x14ac:dyDescent="0.25">
      <c r="A74" s="5">
        <v>1143511877</v>
      </c>
      <c r="B74" s="3" t="s">
        <v>57</v>
      </c>
      <c r="C74" s="3" t="s">
        <v>124</v>
      </c>
      <c r="D74" s="6" t="s">
        <v>140</v>
      </c>
      <c r="E74" s="75">
        <v>1</v>
      </c>
      <c r="F74" s="6" t="s">
        <v>64</v>
      </c>
      <c r="G74" s="5">
        <v>73278593</v>
      </c>
      <c r="H74">
        <f t="shared" si="1"/>
        <v>6.4082056753311717E-2</v>
      </c>
    </row>
    <row r="75" spans="1:8" x14ac:dyDescent="0.25">
      <c r="A75" s="5">
        <v>1143511877</v>
      </c>
      <c r="B75" s="3" t="s">
        <v>57</v>
      </c>
      <c r="C75" s="3" t="s">
        <v>124</v>
      </c>
      <c r="D75" s="6" t="s">
        <v>140</v>
      </c>
      <c r="E75" s="75">
        <v>2</v>
      </c>
      <c r="F75" s="6" t="s">
        <v>65</v>
      </c>
      <c r="G75" s="5">
        <v>571102</v>
      </c>
      <c r="H75">
        <f t="shared" si="1"/>
        <v>4.9942813143164227E-4</v>
      </c>
    </row>
    <row r="76" spans="1:8" x14ac:dyDescent="0.25">
      <c r="A76" s="5">
        <v>1143511877</v>
      </c>
      <c r="B76" s="3" t="s">
        <v>57</v>
      </c>
      <c r="C76" s="3" t="s">
        <v>124</v>
      </c>
      <c r="D76" s="6" t="s">
        <v>140</v>
      </c>
      <c r="E76" s="75">
        <v>3</v>
      </c>
      <c r="F76" s="6" t="s">
        <v>66</v>
      </c>
      <c r="G76" s="5">
        <v>4574281</v>
      </c>
      <c r="H76">
        <f t="shared" si="1"/>
        <v>4.0002041885219526E-3</v>
      </c>
    </row>
    <row r="77" spans="1:8" x14ac:dyDescent="0.25">
      <c r="A77" s="5">
        <v>1143511877</v>
      </c>
      <c r="B77" s="3" t="s">
        <v>57</v>
      </c>
      <c r="C77" s="3" t="s">
        <v>124</v>
      </c>
      <c r="D77" s="6" t="s">
        <v>140</v>
      </c>
      <c r="E77" s="75">
        <v>4</v>
      </c>
      <c r="F77" s="6" t="s">
        <v>67</v>
      </c>
      <c r="G77" s="5">
        <v>10430870</v>
      </c>
      <c r="H77">
        <f t="shared" si="1"/>
        <v>9.1217854486700702E-3</v>
      </c>
    </row>
    <row r="78" spans="1:8" x14ac:dyDescent="0.25">
      <c r="A78" s="5">
        <v>1143511877</v>
      </c>
      <c r="B78" s="3" t="s">
        <v>57</v>
      </c>
      <c r="C78" s="3" t="s">
        <v>125</v>
      </c>
      <c r="D78" s="6" t="s">
        <v>141</v>
      </c>
      <c r="E78" s="75">
        <v>1</v>
      </c>
      <c r="F78" s="6" t="s">
        <v>64</v>
      </c>
      <c r="G78" s="5">
        <v>48054195</v>
      </c>
      <c r="H78">
        <f t="shared" si="1"/>
        <v>4.2023345770636017E-2</v>
      </c>
    </row>
    <row r="79" spans="1:8" x14ac:dyDescent="0.25">
      <c r="A79" s="5">
        <v>1143511877</v>
      </c>
      <c r="B79" s="3" t="s">
        <v>57</v>
      </c>
      <c r="C79" s="3" t="s">
        <v>125</v>
      </c>
      <c r="D79" s="6" t="s">
        <v>141</v>
      </c>
      <c r="E79" s="75">
        <v>2</v>
      </c>
      <c r="F79" s="6" t="s">
        <v>65</v>
      </c>
      <c r="G79" s="5">
        <v>31273</v>
      </c>
      <c r="H79">
        <f t="shared" si="1"/>
        <v>2.7348207420498877E-5</v>
      </c>
    </row>
    <row r="80" spans="1:8" x14ac:dyDescent="0.25">
      <c r="A80" s="5">
        <v>1143511877</v>
      </c>
      <c r="B80" s="3" t="s">
        <v>57</v>
      </c>
      <c r="C80" s="3" t="s">
        <v>125</v>
      </c>
      <c r="D80" s="6" t="s">
        <v>141</v>
      </c>
      <c r="E80" s="75">
        <v>3</v>
      </c>
      <c r="F80" s="6" t="s">
        <v>66</v>
      </c>
      <c r="G80" s="5">
        <v>3406871</v>
      </c>
      <c r="H80">
        <f t="shared" si="1"/>
        <v>2.9793053037087082E-3</v>
      </c>
    </row>
    <row r="81" spans="1:8" x14ac:dyDescent="0.25">
      <c r="A81" s="5">
        <v>1143511877</v>
      </c>
      <c r="B81" s="3" t="s">
        <v>57</v>
      </c>
      <c r="C81" s="3" t="s">
        <v>125</v>
      </c>
      <c r="D81" s="6" t="s">
        <v>141</v>
      </c>
      <c r="E81" s="75">
        <v>4</v>
      </c>
      <c r="F81" s="6" t="s">
        <v>67</v>
      </c>
      <c r="G81" s="5">
        <v>4972861</v>
      </c>
      <c r="H81">
        <f t="shared" si="1"/>
        <v>4.3487620024081309E-3</v>
      </c>
    </row>
    <row r="82" spans="1:8" x14ac:dyDescent="0.25">
      <c r="A82" s="5">
        <v>1143511877</v>
      </c>
      <c r="B82" s="3" t="s">
        <v>57</v>
      </c>
      <c r="C82" s="3" t="s">
        <v>126</v>
      </c>
      <c r="D82" s="6" t="s">
        <v>142</v>
      </c>
      <c r="E82" s="75">
        <v>1</v>
      </c>
      <c r="F82" s="6" t="s">
        <v>64</v>
      </c>
      <c r="G82" s="5">
        <v>14667608</v>
      </c>
      <c r="H82">
        <f t="shared" si="1"/>
        <v>1.2826808619146507E-2</v>
      </c>
    </row>
    <row r="83" spans="1:8" x14ac:dyDescent="0.25">
      <c r="A83" s="5">
        <v>1143511877</v>
      </c>
      <c r="B83" s="3" t="s">
        <v>57</v>
      </c>
      <c r="C83" s="3" t="s">
        <v>126</v>
      </c>
      <c r="D83" s="6" t="s">
        <v>142</v>
      </c>
      <c r="E83" s="75">
        <v>2</v>
      </c>
      <c r="F83" s="6" t="s">
        <v>65</v>
      </c>
      <c r="G83" s="5">
        <v>908322</v>
      </c>
      <c r="H83">
        <f t="shared" si="1"/>
        <v>7.9432668629816081E-4</v>
      </c>
    </row>
    <row r="84" spans="1:8" x14ac:dyDescent="0.25">
      <c r="A84" s="5">
        <v>1143511877</v>
      </c>
      <c r="B84" s="3" t="s">
        <v>57</v>
      </c>
      <c r="C84" s="3" t="s">
        <v>126</v>
      </c>
      <c r="D84" s="6" t="s">
        <v>142</v>
      </c>
      <c r="E84" s="75">
        <v>3</v>
      </c>
      <c r="F84" s="6" t="s">
        <v>66</v>
      </c>
      <c r="G84" s="5">
        <v>807727</v>
      </c>
      <c r="H84">
        <f t="shared" si="1"/>
        <v>7.0635645877073819E-4</v>
      </c>
    </row>
    <row r="85" spans="1:8" x14ac:dyDescent="0.25">
      <c r="A85" s="5">
        <v>1143511877</v>
      </c>
      <c r="B85" s="3" t="s">
        <v>57</v>
      </c>
      <c r="C85" s="3" t="s">
        <v>126</v>
      </c>
      <c r="D85" s="6" t="s">
        <v>142</v>
      </c>
      <c r="E85" s="75">
        <v>4</v>
      </c>
      <c r="F85" s="6" t="s">
        <v>67</v>
      </c>
      <c r="G85" s="5">
        <v>3278500</v>
      </c>
      <c r="H85">
        <f t="shared" si="1"/>
        <v>2.8670449917854242E-3</v>
      </c>
    </row>
    <row r="86" spans="1:8" x14ac:dyDescent="0.25">
      <c r="A86" s="5">
        <v>1143511877</v>
      </c>
      <c r="B86" s="3" t="s">
        <v>57</v>
      </c>
      <c r="C86" s="3" t="s">
        <v>127</v>
      </c>
      <c r="D86" s="6" t="s">
        <v>143</v>
      </c>
      <c r="E86" s="75">
        <v>1</v>
      </c>
      <c r="F86" s="6" t="s">
        <v>64</v>
      </c>
      <c r="G86" s="5">
        <v>108432847</v>
      </c>
      <c r="H86">
        <f t="shared" si="1"/>
        <v>9.4824416939571499E-2</v>
      </c>
    </row>
    <row r="87" spans="1:8" x14ac:dyDescent="0.25">
      <c r="A87" s="5">
        <v>1143511877</v>
      </c>
      <c r="B87" s="3" t="s">
        <v>57</v>
      </c>
      <c r="C87" s="3" t="s">
        <v>127</v>
      </c>
      <c r="D87" s="6" t="s">
        <v>143</v>
      </c>
      <c r="E87" s="75">
        <v>2</v>
      </c>
      <c r="F87" s="6" t="s">
        <v>65</v>
      </c>
      <c r="G87" s="5">
        <v>2063813</v>
      </c>
      <c r="H87">
        <f t="shared" si="1"/>
        <v>1.8048024174566574E-3</v>
      </c>
    </row>
    <row r="88" spans="1:8" x14ac:dyDescent="0.25">
      <c r="A88" s="5">
        <v>1143511877</v>
      </c>
      <c r="B88" s="3" t="s">
        <v>57</v>
      </c>
      <c r="C88" s="3" t="s">
        <v>127</v>
      </c>
      <c r="D88" s="6" t="s">
        <v>143</v>
      </c>
      <c r="E88" s="75">
        <v>3</v>
      </c>
      <c r="F88" s="6" t="s">
        <v>66</v>
      </c>
      <c r="G88" s="5">
        <v>4531923</v>
      </c>
      <c r="H88">
        <f>G88/A88</f>
        <v>3.9631621596178668E-3</v>
      </c>
    </row>
    <row r="89" spans="1:8" x14ac:dyDescent="0.25">
      <c r="A89" s="5">
        <v>1143511877</v>
      </c>
      <c r="B89" s="3" t="s">
        <v>57</v>
      </c>
      <c r="C89" s="3" t="s">
        <v>127</v>
      </c>
      <c r="D89" s="6" t="s">
        <v>143</v>
      </c>
      <c r="E89" s="75">
        <v>4</v>
      </c>
      <c r="F89" s="6" t="s">
        <v>67</v>
      </c>
      <c r="G89" s="5">
        <v>18711635</v>
      </c>
      <c r="H89">
        <f t="shared" ref="H89:H108" si="2">G89/A89</f>
        <v>1.636330621164156E-2</v>
      </c>
    </row>
    <row r="90" spans="1:8" x14ac:dyDescent="0.25">
      <c r="A90" s="5">
        <v>1143511877</v>
      </c>
      <c r="B90" s="3" t="s">
        <v>57</v>
      </c>
      <c r="C90" s="3" t="s">
        <v>128</v>
      </c>
      <c r="D90" s="6" t="s">
        <v>144</v>
      </c>
      <c r="E90" s="75">
        <v>1</v>
      </c>
      <c r="F90" s="6" t="s">
        <v>64</v>
      </c>
      <c r="G90" s="5">
        <v>31098601</v>
      </c>
      <c r="H90">
        <f t="shared" si="2"/>
        <v>2.7195695668318799E-2</v>
      </c>
    </row>
    <row r="91" spans="1:8" x14ac:dyDescent="0.25">
      <c r="A91" s="5">
        <v>1143511877</v>
      </c>
      <c r="B91" s="3" t="s">
        <v>57</v>
      </c>
      <c r="C91" s="3" t="s">
        <v>128</v>
      </c>
      <c r="D91" s="6" t="s">
        <v>144</v>
      </c>
      <c r="E91" s="75">
        <v>2</v>
      </c>
      <c r="F91" s="6" t="s">
        <v>65</v>
      </c>
      <c r="G91" s="5">
        <v>135411</v>
      </c>
      <c r="H91">
        <f t="shared" si="2"/>
        <v>1.184167849268434E-4</v>
      </c>
    </row>
    <row r="92" spans="1:8" x14ac:dyDescent="0.25">
      <c r="A92" s="5">
        <v>1143511877</v>
      </c>
      <c r="B92" s="3" t="s">
        <v>57</v>
      </c>
      <c r="C92" s="3" t="s">
        <v>128</v>
      </c>
      <c r="D92" s="6" t="s">
        <v>144</v>
      </c>
      <c r="E92" s="75">
        <v>3</v>
      </c>
      <c r="F92" s="6" t="s">
        <v>66</v>
      </c>
      <c r="G92" s="5">
        <v>5694917</v>
      </c>
      <c r="H92">
        <f t="shared" si="2"/>
        <v>4.980199256819787E-3</v>
      </c>
    </row>
    <row r="93" spans="1:8" x14ac:dyDescent="0.25">
      <c r="A93" s="5">
        <v>1143511877</v>
      </c>
      <c r="B93" s="3" t="s">
        <v>57</v>
      </c>
      <c r="C93" s="3" t="s">
        <v>128</v>
      </c>
      <c r="D93" s="6" t="s">
        <v>144</v>
      </c>
      <c r="E93" s="75">
        <v>4</v>
      </c>
      <c r="F93" s="6" t="s">
        <v>67</v>
      </c>
      <c r="G93" s="5">
        <v>172201172</v>
      </c>
      <c r="H93">
        <f t="shared" si="2"/>
        <v>0.15058975377830727</v>
      </c>
    </row>
    <row r="94" spans="1:8" x14ac:dyDescent="0.25">
      <c r="A94" s="5">
        <v>1143511877</v>
      </c>
      <c r="B94" s="3" t="s">
        <v>57</v>
      </c>
      <c r="C94" s="3" t="s">
        <v>129</v>
      </c>
      <c r="D94" s="6" t="s">
        <v>145</v>
      </c>
      <c r="E94" s="75">
        <v>1</v>
      </c>
      <c r="F94" s="6" t="s">
        <v>64</v>
      </c>
      <c r="G94" s="5">
        <v>42650724</v>
      </c>
      <c r="H94">
        <f t="shared" si="2"/>
        <v>3.7298015751173523E-2</v>
      </c>
    </row>
    <row r="95" spans="1:8" x14ac:dyDescent="0.25">
      <c r="A95" s="5">
        <v>1143511877</v>
      </c>
      <c r="B95" s="3" t="s">
        <v>57</v>
      </c>
      <c r="C95" s="3" t="s">
        <v>129</v>
      </c>
      <c r="D95" s="6" t="s">
        <v>145</v>
      </c>
      <c r="E95" s="75">
        <v>2</v>
      </c>
      <c r="F95" s="6" t="s">
        <v>65</v>
      </c>
      <c r="G95" s="5">
        <v>76666</v>
      </c>
      <c r="H95">
        <f t="shared" si="2"/>
        <v>6.7044340808363983E-5</v>
      </c>
    </row>
    <row r="96" spans="1:8" x14ac:dyDescent="0.25">
      <c r="A96" s="5">
        <v>1143511877</v>
      </c>
      <c r="B96" s="3" t="s">
        <v>57</v>
      </c>
      <c r="C96" s="3" t="s">
        <v>129</v>
      </c>
      <c r="D96" s="6" t="s">
        <v>145</v>
      </c>
      <c r="E96" s="75">
        <v>3</v>
      </c>
      <c r="F96" s="6" t="s">
        <v>66</v>
      </c>
      <c r="G96" s="5">
        <v>3422063</v>
      </c>
      <c r="H96">
        <f t="shared" si="2"/>
        <v>2.9925906926107073E-3</v>
      </c>
    </row>
    <row r="97" spans="1:8" x14ac:dyDescent="0.25">
      <c r="A97" s="5">
        <v>1143511877</v>
      </c>
      <c r="B97" s="3" t="s">
        <v>57</v>
      </c>
      <c r="C97" s="3" t="s">
        <v>129</v>
      </c>
      <c r="D97" s="6" t="s">
        <v>145</v>
      </c>
      <c r="E97" s="75">
        <v>4</v>
      </c>
      <c r="F97" s="6" t="s">
        <v>67</v>
      </c>
      <c r="G97" s="5">
        <v>85153706</v>
      </c>
      <c r="H97">
        <f t="shared" si="2"/>
        <v>7.4466831270174907E-2</v>
      </c>
    </row>
    <row r="98" spans="1:8" x14ac:dyDescent="0.25">
      <c r="A98" s="5">
        <v>1143511877</v>
      </c>
      <c r="B98" s="3" t="s">
        <v>57</v>
      </c>
      <c r="C98" s="3" t="s">
        <v>130</v>
      </c>
      <c r="D98" s="6" t="s">
        <v>146</v>
      </c>
      <c r="E98" s="75">
        <v>1</v>
      </c>
      <c r="F98" s="6" t="s">
        <v>64</v>
      </c>
      <c r="G98" s="5">
        <v>186427055</v>
      </c>
      <c r="H98">
        <f t="shared" si="2"/>
        <v>0.16303027432394565</v>
      </c>
    </row>
    <row r="99" spans="1:8" x14ac:dyDescent="0.25">
      <c r="A99" s="5">
        <v>1143511877</v>
      </c>
      <c r="B99" s="3" t="s">
        <v>57</v>
      </c>
      <c r="C99" s="3" t="s">
        <v>130</v>
      </c>
      <c r="D99" s="6" t="s">
        <v>146</v>
      </c>
      <c r="E99" s="75">
        <v>2</v>
      </c>
      <c r="F99" s="6" t="s">
        <v>65</v>
      </c>
      <c r="G99" s="5">
        <v>940285</v>
      </c>
      <c r="H99">
        <f t="shared" si="2"/>
        <v>8.2227829803292892E-4</v>
      </c>
    </row>
    <row r="100" spans="1:8" x14ac:dyDescent="0.25">
      <c r="A100" s="5">
        <v>1143511877</v>
      </c>
      <c r="B100" s="3" t="s">
        <v>57</v>
      </c>
      <c r="C100" s="3" t="s">
        <v>130</v>
      </c>
      <c r="D100" s="6" t="s">
        <v>146</v>
      </c>
      <c r="E100" s="75">
        <v>3</v>
      </c>
      <c r="F100" s="6" t="s">
        <v>66</v>
      </c>
      <c r="G100" s="5">
        <v>12309610</v>
      </c>
      <c r="H100">
        <f t="shared" si="2"/>
        <v>1.0764741711554606E-2</v>
      </c>
    </row>
    <row r="101" spans="1:8" x14ac:dyDescent="0.25">
      <c r="A101" s="5">
        <v>1143511877</v>
      </c>
      <c r="B101" s="3" t="s">
        <v>57</v>
      </c>
      <c r="C101" s="3" t="s">
        <v>130</v>
      </c>
      <c r="D101" s="6" t="s">
        <v>146</v>
      </c>
      <c r="E101" s="75">
        <v>4</v>
      </c>
      <c r="F101" s="6" t="s">
        <v>67</v>
      </c>
      <c r="G101" s="5">
        <v>66490534</v>
      </c>
      <c r="H101">
        <f t="shared" si="2"/>
        <v>5.8145905903870206E-2</v>
      </c>
    </row>
    <row r="102" spans="1:8" x14ac:dyDescent="0.25">
      <c r="A102" s="5">
        <v>1143511877</v>
      </c>
      <c r="B102" s="3" t="s">
        <v>57</v>
      </c>
      <c r="C102" s="3" t="s">
        <v>131</v>
      </c>
      <c r="D102" s="6" t="s">
        <v>147</v>
      </c>
      <c r="E102" s="75">
        <v>1</v>
      </c>
      <c r="F102" s="6" t="s">
        <v>64</v>
      </c>
      <c r="G102" s="5">
        <v>180326962</v>
      </c>
      <c r="H102">
        <f t="shared" si="2"/>
        <v>0.15769574905779488</v>
      </c>
    </row>
    <row r="103" spans="1:8" x14ac:dyDescent="0.25">
      <c r="A103" s="5">
        <v>1143511877</v>
      </c>
      <c r="B103" s="3" t="s">
        <v>57</v>
      </c>
      <c r="C103" s="3" t="s">
        <v>131</v>
      </c>
      <c r="D103" s="6" t="s">
        <v>147</v>
      </c>
      <c r="E103" s="75">
        <v>2</v>
      </c>
      <c r="F103" s="6" t="s">
        <v>65</v>
      </c>
      <c r="G103" s="5">
        <v>450329</v>
      </c>
      <c r="H103">
        <f t="shared" si="2"/>
        <v>3.9381226295737024E-4</v>
      </c>
    </row>
    <row r="104" spans="1:8" x14ac:dyDescent="0.25">
      <c r="A104" s="5">
        <v>1143511877</v>
      </c>
      <c r="B104" s="3" t="s">
        <v>57</v>
      </c>
      <c r="C104" s="3" t="s">
        <v>131</v>
      </c>
      <c r="D104" s="6" t="s">
        <v>147</v>
      </c>
      <c r="E104" s="75">
        <v>3</v>
      </c>
      <c r="F104" s="6" t="s">
        <v>66</v>
      </c>
      <c r="G104" s="5">
        <v>4787600</v>
      </c>
      <c r="H104">
        <f t="shared" si="2"/>
        <v>4.1867514420228453E-3</v>
      </c>
    </row>
    <row r="105" spans="1:8" x14ac:dyDescent="0.25">
      <c r="A105" s="5">
        <v>1143511877</v>
      </c>
      <c r="B105" s="3" t="s">
        <v>57</v>
      </c>
      <c r="C105" s="3" t="s">
        <v>131</v>
      </c>
      <c r="D105" s="6" t="s">
        <v>147</v>
      </c>
      <c r="E105" s="75">
        <v>4</v>
      </c>
      <c r="F105" s="6" t="s">
        <v>67</v>
      </c>
      <c r="G105" s="5">
        <v>35297034</v>
      </c>
      <c r="H105">
        <f t="shared" si="2"/>
        <v>3.0867221154363227E-2</v>
      </c>
    </row>
    <row r="106" spans="1:8" x14ac:dyDescent="0.25">
      <c r="A106" s="5">
        <v>1143511877</v>
      </c>
      <c r="B106" s="3" t="s">
        <v>57</v>
      </c>
      <c r="C106" s="3" t="s">
        <v>132</v>
      </c>
      <c r="D106" s="6" t="s">
        <v>148</v>
      </c>
      <c r="E106" s="75">
        <v>1</v>
      </c>
      <c r="F106" s="6" t="s">
        <v>64</v>
      </c>
      <c r="G106" s="5">
        <v>7933299</v>
      </c>
      <c r="H106">
        <f t="shared" si="2"/>
        <v>6.9376620912875745E-3</v>
      </c>
    </row>
    <row r="107" spans="1:8" x14ac:dyDescent="0.25">
      <c r="A107" s="5">
        <v>1143511877</v>
      </c>
      <c r="B107" s="3" t="s">
        <v>57</v>
      </c>
      <c r="C107" s="3" t="s">
        <v>132</v>
      </c>
      <c r="D107" s="6" t="s">
        <v>148</v>
      </c>
      <c r="E107" s="75">
        <v>2</v>
      </c>
      <c r="F107" s="6" t="s">
        <v>65</v>
      </c>
      <c r="G107" s="5">
        <v>53237</v>
      </c>
      <c r="H107">
        <f t="shared" si="2"/>
        <v>4.6555703592399157E-5</v>
      </c>
    </row>
    <row r="108" spans="1:8" x14ac:dyDescent="0.25">
      <c r="A108" s="5">
        <v>1143511877</v>
      </c>
      <c r="B108" s="3" t="s">
        <v>57</v>
      </c>
      <c r="C108" s="3" t="s">
        <v>132</v>
      </c>
      <c r="D108" s="6" t="s">
        <v>148</v>
      </c>
      <c r="E108" s="75">
        <v>3</v>
      </c>
      <c r="F108" s="6" t="s">
        <v>66</v>
      </c>
      <c r="G108" s="5">
        <v>5929537</v>
      </c>
      <c r="H108">
        <f t="shared" si="2"/>
        <v>5.1853742136514771E-3</v>
      </c>
    </row>
    <row r="109" spans="1:8" x14ac:dyDescent="0.25">
      <c r="A109" s="5">
        <v>1143511877</v>
      </c>
      <c r="B109" s="3" t="s">
        <v>57</v>
      </c>
      <c r="C109" s="3" t="s">
        <v>132</v>
      </c>
      <c r="D109" s="6" t="s">
        <v>148</v>
      </c>
      <c r="E109" s="75">
        <v>4</v>
      </c>
      <c r="F109" s="6" t="s">
        <v>67</v>
      </c>
      <c r="G109" s="5">
        <v>390646</v>
      </c>
      <c r="H109">
        <f>G109/A109</f>
        <v>3.4161953877108703E-4</v>
      </c>
    </row>
    <row r="110" spans="1:8" x14ac:dyDescent="0.25">
      <c r="A110" s="5">
        <v>1156398564</v>
      </c>
      <c r="B110" s="3" t="s">
        <v>58</v>
      </c>
      <c r="C110" s="3" t="s">
        <v>124</v>
      </c>
      <c r="D110" s="6" t="s">
        <v>140</v>
      </c>
      <c r="E110" s="75">
        <v>1</v>
      </c>
      <c r="F110" s="6" t="s">
        <v>64</v>
      </c>
      <c r="G110" s="5">
        <v>74316298</v>
      </c>
      <c r="H110">
        <f t="shared" ref="H110:H131" si="3">G110/A110</f>
        <v>6.4265297721348605E-2</v>
      </c>
    </row>
    <row r="111" spans="1:8" x14ac:dyDescent="0.25">
      <c r="A111" s="5">
        <v>1156398564</v>
      </c>
      <c r="B111" s="3" t="s">
        <v>58</v>
      </c>
      <c r="C111" s="3" t="s">
        <v>124</v>
      </c>
      <c r="D111" s="6" t="s">
        <v>140</v>
      </c>
      <c r="E111" s="75">
        <v>2</v>
      </c>
      <c r="F111" s="6" t="s">
        <v>65</v>
      </c>
      <c r="G111" s="5">
        <v>837390</v>
      </c>
      <c r="H111">
        <f t="shared" si="3"/>
        <v>7.2413614654056246E-4</v>
      </c>
    </row>
    <row r="112" spans="1:8" x14ac:dyDescent="0.25">
      <c r="A112" s="5">
        <v>1156398564</v>
      </c>
      <c r="B112" s="3" t="s">
        <v>58</v>
      </c>
      <c r="C112" s="3" t="s">
        <v>124</v>
      </c>
      <c r="D112" s="6" t="s">
        <v>140</v>
      </c>
      <c r="E112" s="75">
        <v>3</v>
      </c>
      <c r="F112" s="6" t="s">
        <v>66</v>
      </c>
      <c r="G112" s="5">
        <v>5322482</v>
      </c>
      <c r="H112">
        <f t="shared" si="3"/>
        <v>4.6026362931388077E-3</v>
      </c>
    </row>
    <row r="113" spans="1:8" x14ac:dyDescent="0.25">
      <c r="A113" s="5">
        <v>1156398564</v>
      </c>
      <c r="B113" s="3" t="s">
        <v>58</v>
      </c>
      <c r="C113" s="3" t="s">
        <v>124</v>
      </c>
      <c r="D113" s="6" t="s">
        <v>140</v>
      </c>
      <c r="E113" s="75">
        <v>4</v>
      </c>
      <c r="F113" s="6" t="s">
        <v>67</v>
      </c>
      <c r="G113" s="5">
        <v>10682392</v>
      </c>
      <c r="H113">
        <f t="shared" si="3"/>
        <v>9.237638589803714E-3</v>
      </c>
    </row>
    <row r="114" spans="1:8" x14ac:dyDescent="0.25">
      <c r="A114" s="5">
        <v>1156398564</v>
      </c>
      <c r="B114" s="3" t="s">
        <v>58</v>
      </c>
      <c r="C114" s="3" t="s">
        <v>125</v>
      </c>
      <c r="D114" s="6" t="s">
        <v>141</v>
      </c>
      <c r="E114" s="75">
        <v>1</v>
      </c>
      <c r="F114" s="6" t="s">
        <v>64</v>
      </c>
      <c r="G114" s="5">
        <v>49250294</v>
      </c>
      <c r="H114">
        <f t="shared" si="3"/>
        <v>4.2589376650246341E-2</v>
      </c>
    </row>
    <row r="115" spans="1:8" x14ac:dyDescent="0.25">
      <c r="A115" s="5">
        <v>1156398564</v>
      </c>
      <c r="B115" s="3" t="s">
        <v>58</v>
      </c>
      <c r="C115" s="3" t="s">
        <v>125</v>
      </c>
      <c r="D115" s="6" t="s">
        <v>141</v>
      </c>
      <c r="E115" s="75">
        <v>2</v>
      </c>
      <c r="F115" s="6" t="s">
        <v>65</v>
      </c>
      <c r="G115" s="5">
        <v>55192</v>
      </c>
      <c r="H115">
        <f t="shared" si="3"/>
        <v>4.7727489222305881E-5</v>
      </c>
    </row>
    <row r="116" spans="1:8" x14ac:dyDescent="0.25">
      <c r="A116" s="5">
        <v>1156398564</v>
      </c>
      <c r="B116" s="3" t="s">
        <v>58</v>
      </c>
      <c r="C116" s="3" t="s">
        <v>125</v>
      </c>
      <c r="D116" s="6" t="s">
        <v>141</v>
      </c>
      <c r="E116" s="75">
        <v>3</v>
      </c>
      <c r="F116" s="6" t="s">
        <v>66</v>
      </c>
      <c r="G116" s="5">
        <v>2960359</v>
      </c>
      <c r="H116">
        <f t="shared" si="3"/>
        <v>2.5599815601292982E-3</v>
      </c>
    </row>
    <row r="117" spans="1:8" x14ac:dyDescent="0.25">
      <c r="A117" s="5">
        <v>1156398564</v>
      </c>
      <c r="B117" s="3" t="s">
        <v>58</v>
      </c>
      <c r="C117" s="3" t="s">
        <v>125</v>
      </c>
      <c r="D117" s="6" t="s">
        <v>141</v>
      </c>
      <c r="E117" s="75">
        <v>4</v>
      </c>
      <c r="F117" s="6" t="s">
        <v>67</v>
      </c>
      <c r="G117" s="5">
        <v>5273872</v>
      </c>
      <c r="H117">
        <f t="shared" si="3"/>
        <v>4.5606006131290906E-3</v>
      </c>
    </row>
    <row r="118" spans="1:8" x14ac:dyDescent="0.25">
      <c r="A118" s="5">
        <v>1156398564</v>
      </c>
      <c r="B118" s="3" t="s">
        <v>58</v>
      </c>
      <c r="C118" s="3" t="s">
        <v>126</v>
      </c>
      <c r="D118" s="6" t="s">
        <v>142</v>
      </c>
      <c r="E118" s="75">
        <v>1</v>
      </c>
      <c r="F118" s="6" t="s">
        <v>64</v>
      </c>
      <c r="G118" s="5">
        <v>15557249</v>
      </c>
      <c r="H118">
        <f t="shared" si="3"/>
        <v>1.3453189483552489E-2</v>
      </c>
    </row>
    <row r="119" spans="1:8" x14ac:dyDescent="0.25">
      <c r="A119" s="5">
        <v>1156398564</v>
      </c>
      <c r="B119" s="3" t="s">
        <v>58</v>
      </c>
      <c r="C119" s="3" t="s">
        <v>126</v>
      </c>
      <c r="D119" s="6" t="s">
        <v>142</v>
      </c>
      <c r="E119" s="75">
        <v>2</v>
      </c>
      <c r="F119" s="6" t="s">
        <v>65</v>
      </c>
      <c r="G119" s="5">
        <v>515943</v>
      </c>
      <c r="H119">
        <f t="shared" si="3"/>
        <v>4.4616364639484283E-4</v>
      </c>
    </row>
    <row r="120" spans="1:8" x14ac:dyDescent="0.25">
      <c r="A120" s="5">
        <v>1156398564</v>
      </c>
      <c r="B120" s="3" t="s">
        <v>58</v>
      </c>
      <c r="C120" s="3" t="s">
        <v>126</v>
      </c>
      <c r="D120" s="6" t="s">
        <v>142</v>
      </c>
      <c r="E120" s="75">
        <v>3</v>
      </c>
      <c r="F120" s="6" t="s">
        <v>66</v>
      </c>
      <c r="G120" s="5">
        <v>702687</v>
      </c>
      <c r="H120">
        <f t="shared" si="3"/>
        <v>6.0765122153852826E-4</v>
      </c>
    </row>
    <row r="121" spans="1:8" x14ac:dyDescent="0.25">
      <c r="A121" s="5">
        <v>1156398564</v>
      </c>
      <c r="B121" s="3" t="s">
        <v>58</v>
      </c>
      <c r="C121" s="3" t="s">
        <v>126</v>
      </c>
      <c r="D121" s="6" t="s">
        <v>142</v>
      </c>
      <c r="E121" s="75">
        <v>4</v>
      </c>
      <c r="F121" s="6" t="s">
        <v>67</v>
      </c>
      <c r="G121" s="5">
        <v>3548456</v>
      </c>
      <c r="H121">
        <f t="shared" si="3"/>
        <v>3.0685406489314873E-3</v>
      </c>
    </row>
    <row r="122" spans="1:8" x14ac:dyDescent="0.25">
      <c r="A122" s="5">
        <v>1156398564</v>
      </c>
      <c r="B122" s="3" t="s">
        <v>58</v>
      </c>
      <c r="C122" s="3" t="s">
        <v>127</v>
      </c>
      <c r="D122" s="6" t="s">
        <v>143</v>
      </c>
      <c r="E122" s="75">
        <v>1</v>
      </c>
      <c r="F122" s="6" t="s">
        <v>64</v>
      </c>
      <c r="G122" s="5">
        <v>114577157</v>
      </c>
      <c r="H122">
        <f t="shared" si="3"/>
        <v>9.9081026703869202E-2</v>
      </c>
    </row>
    <row r="123" spans="1:8" x14ac:dyDescent="0.25">
      <c r="A123" s="5">
        <v>1156398564</v>
      </c>
      <c r="B123" s="3" t="s">
        <v>58</v>
      </c>
      <c r="C123" s="3" t="s">
        <v>127</v>
      </c>
      <c r="D123" s="6" t="s">
        <v>143</v>
      </c>
      <c r="E123" s="75">
        <v>2</v>
      </c>
      <c r="F123" s="6" t="s">
        <v>65</v>
      </c>
      <c r="G123" s="5">
        <v>1973375</v>
      </c>
      <c r="H123">
        <f t="shared" si="3"/>
        <v>1.7064834404273786E-3</v>
      </c>
    </row>
    <row r="124" spans="1:8" x14ac:dyDescent="0.25">
      <c r="A124" s="5">
        <v>1156398564</v>
      </c>
      <c r="B124" s="3" t="s">
        <v>58</v>
      </c>
      <c r="C124" s="3" t="s">
        <v>127</v>
      </c>
      <c r="D124" s="6" t="s">
        <v>143</v>
      </c>
      <c r="E124" s="75">
        <v>3</v>
      </c>
      <c r="F124" s="6" t="s">
        <v>66</v>
      </c>
      <c r="G124" s="5">
        <v>4690201</v>
      </c>
      <c r="H124">
        <f t="shared" si="3"/>
        <v>4.0558689244446344E-3</v>
      </c>
    </row>
    <row r="125" spans="1:8" x14ac:dyDescent="0.25">
      <c r="A125" s="5">
        <v>1156398564</v>
      </c>
      <c r="B125" s="3" t="s">
        <v>58</v>
      </c>
      <c r="C125" s="3" t="s">
        <v>127</v>
      </c>
      <c r="D125" s="6" t="s">
        <v>143</v>
      </c>
      <c r="E125" s="75">
        <v>4</v>
      </c>
      <c r="F125" s="6" t="s">
        <v>67</v>
      </c>
      <c r="G125" s="5">
        <v>19647533</v>
      </c>
      <c r="H125">
        <f t="shared" si="3"/>
        <v>1.6990277929815899E-2</v>
      </c>
    </row>
    <row r="126" spans="1:8" x14ac:dyDescent="0.25">
      <c r="A126" s="5">
        <v>1156398564</v>
      </c>
      <c r="B126" s="3" t="s">
        <v>58</v>
      </c>
      <c r="C126" s="3" t="s">
        <v>128</v>
      </c>
      <c r="D126" s="6" t="s">
        <v>144</v>
      </c>
      <c r="E126" s="75">
        <v>1</v>
      </c>
      <c r="F126" s="6" t="s">
        <v>64</v>
      </c>
      <c r="G126" s="5">
        <v>31436147</v>
      </c>
      <c r="H126">
        <f t="shared" si="3"/>
        <v>2.718452614750912E-2</v>
      </c>
    </row>
    <row r="127" spans="1:8" x14ac:dyDescent="0.25">
      <c r="A127" s="5">
        <v>1156398564</v>
      </c>
      <c r="B127" s="3" t="s">
        <v>58</v>
      </c>
      <c r="C127" s="3" t="s">
        <v>128</v>
      </c>
      <c r="D127" s="6" t="s">
        <v>144</v>
      </c>
      <c r="E127" s="75">
        <v>2</v>
      </c>
      <c r="F127" s="6" t="s">
        <v>65</v>
      </c>
      <c r="G127" s="5">
        <v>61265</v>
      </c>
      <c r="H127">
        <f t="shared" si="3"/>
        <v>5.2979138773818123E-5</v>
      </c>
    </row>
    <row r="128" spans="1:8" x14ac:dyDescent="0.25">
      <c r="A128" s="5">
        <v>1156398564</v>
      </c>
      <c r="B128" s="3" t="s">
        <v>58</v>
      </c>
      <c r="C128" s="3" t="s">
        <v>128</v>
      </c>
      <c r="D128" s="6" t="s">
        <v>144</v>
      </c>
      <c r="E128" s="75">
        <v>3</v>
      </c>
      <c r="F128" s="6" t="s">
        <v>66</v>
      </c>
      <c r="G128" s="5">
        <v>5660265</v>
      </c>
      <c r="H128">
        <f t="shared" si="3"/>
        <v>4.8947354106192061E-3</v>
      </c>
    </row>
    <row r="129" spans="1:8" x14ac:dyDescent="0.25">
      <c r="A129" s="5">
        <v>1156398564</v>
      </c>
      <c r="B129" s="3" t="s">
        <v>58</v>
      </c>
      <c r="C129" s="3" t="s">
        <v>128</v>
      </c>
      <c r="D129" s="6" t="s">
        <v>144</v>
      </c>
      <c r="E129" s="75">
        <v>4</v>
      </c>
      <c r="F129" s="6" t="s">
        <v>67</v>
      </c>
      <c r="G129" s="5">
        <v>149104904</v>
      </c>
      <c r="H129">
        <f t="shared" si="3"/>
        <v>0.12893902555901132</v>
      </c>
    </row>
    <row r="130" spans="1:8" x14ac:dyDescent="0.25">
      <c r="A130" s="5">
        <v>1156398564</v>
      </c>
      <c r="B130" s="3" t="s">
        <v>58</v>
      </c>
      <c r="C130" s="3" t="s">
        <v>129</v>
      </c>
      <c r="D130" s="6" t="s">
        <v>145</v>
      </c>
      <c r="E130" s="75">
        <v>1</v>
      </c>
      <c r="F130" s="6" t="s">
        <v>64</v>
      </c>
      <c r="G130" s="5">
        <v>41280824</v>
      </c>
      <c r="H130">
        <f t="shared" si="3"/>
        <v>3.5697747545802037E-2</v>
      </c>
    </row>
    <row r="131" spans="1:8" x14ac:dyDescent="0.25">
      <c r="A131" s="5">
        <v>1156398564</v>
      </c>
      <c r="B131" s="3" t="s">
        <v>58</v>
      </c>
      <c r="C131" s="3" t="s">
        <v>129</v>
      </c>
      <c r="D131" s="6" t="s">
        <v>145</v>
      </c>
      <c r="E131" s="75">
        <v>2</v>
      </c>
      <c r="F131" s="6" t="s">
        <v>65</v>
      </c>
      <c r="G131" s="5">
        <v>103677</v>
      </c>
      <c r="H131">
        <f t="shared" si="3"/>
        <v>8.9655075012701245E-5</v>
      </c>
    </row>
    <row r="132" spans="1:8" x14ac:dyDescent="0.25">
      <c r="A132" s="5">
        <v>1156398564</v>
      </c>
      <c r="B132" s="3" t="s">
        <v>58</v>
      </c>
      <c r="C132" s="3" t="s">
        <v>129</v>
      </c>
      <c r="D132" s="6" t="s">
        <v>145</v>
      </c>
      <c r="E132" s="75">
        <v>3</v>
      </c>
      <c r="F132" s="6" t="s">
        <v>66</v>
      </c>
      <c r="G132" s="5">
        <v>5123938</v>
      </c>
      <c r="H132">
        <f>G132/A132</f>
        <v>4.4309446236911795E-3</v>
      </c>
    </row>
    <row r="133" spans="1:8" x14ac:dyDescent="0.25">
      <c r="A133" s="5">
        <v>1156398564</v>
      </c>
      <c r="B133" s="3" t="s">
        <v>58</v>
      </c>
      <c r="C133" s="3" t="s">
        <v>129</v>
      </c>
      <c r="D133" s="6" t="s">
        <v>145</v>
      </c>
      <c r="E133" s="75">
        <v>4</v>
      </c>
      <c r="F133" s="6" t="s">
        <v>67</v>
      </c>
      <c r="G133" s="5">
        <v>93210784</v>
      </c>
      <c r="H133">
        <f t="shared" ref="H133:H156" si="4">G133/A133</f>
        <v>8.0604375430545758E-2</v>
      </c>
    </row>
    <row r="134" spans="1:8" x14ac:dyDescent="0.25">
      <c r="A134" s="5">
        <v>1156398564</v>
      </c>
      <c r="B134" s="3" t="s">
        <v>58</v>
      </c>
      <c r="C134" s="3" t="s">
        <v>130</v>
      </c>
      <c r="D134" s="6" t="s">
        <v>146</v>
      </c>
      <c r="E134" s="75">
        <v>1</v>
      </c>
      <c r="F134" s="6" t="s">
        <v>64</v>
      </c>
      <c r="G134" s="5">
        <v>188265246</v>
      </c>
      <c r="H134">
        <f t="shared" si="4"/>
        <v>0.16280307833381225</v>
      </c>
    </row>
    <row r="135" spans="1:8" x14ac:dyDescent="0.25">
      <c r="A135" s="5">
        <v>1156398564</v>
      </c>
      <c r="B135" s="3" t="s">
        <v>58</v>
      </c>
      <c r="C135" s="3" t="s">
        <v>130</v>
      </c>
      <c r="D135" s="6" t="s">
        <v>146</v>
      </c>
      <c r="E135" s="75">
        <v>2</v>
      </c>
      <c r="F135" s="6" t="s">
        <v>65</v>
      </c>
      <c r="G135" s="5">
        <v>1628366</v>
      </c>
      <c r="H135">
        <f t="shared" si="4"/>
        <v>1.4081356123164469E-3</v>
      </c>
    </row>
    <row r="136" spans="1:8" x14ac:dyDescent="0.25">
      <c r="A136" s="5">
        <v>1156398564</v>
      </c>
      <c r="B136" s="3" t="s">
        <v>58</v>
      </c>
      <c r="C136" s="3" t="s">
        <v>130</v>
      </c>
      <c r="D136" s="6" t="s">
        <v>146</v>
      </c>
      <c r="E136" s="75">
        <v>3</v>
      </c>
      <c r="F136" s="6" t="s">
        <v>66</v>
      </c>
      <c r="G136" s="5">
        <v>15960539</v>
      </c>
      <c r="H136">
        <f t="shared" si="4"/>
        <v>1.3801936025233597E-2</v>
      </c>
    </row>
    <row r="137" spans="1:8" x14ac:dyDescent="0.25">
      <c r="A137" s="5">
        <v>1156398564</v>
      </c>
      <c r="B137" s="3" t="s">
        <v>58</v>
      </c>
      <c r="C137" s="3" t="s">
        <v>130</v>
      </c>
      <c r="D137" s="6" t="s">
        <v>146</v>
      </c>
      <c r="E137" s="75">
        <v>4</v>
      </c>
      <c r="F137" s="6" t="s">
        <v>67</v>
      </c>
      <c r="G137" s="5">
        <v>67502417</v>
      </c>
      <c r="H137">
        <f t="shared" si="4"/>
        <v>5.8372968543395735E-2</v>
      </c>
    </row>
    <row r="138" spans="1:8" x14ac:dyDescent="0.25">
      <c r="A138" s="5">
        <v>1156398564</v>
      </c>
      <c r="B138" s="3" t="s">
        <v>58</v>
      </c>
      <c r="C138" s="3" t="s">
        <v>131</v>
      </c>
      <c r="D138" s="6" t="s">
        <v>147</v>
      </c>
      <c r="E138" s="75">
        <v>1</v>
      </c>
      <c r="F138" s="6" t="s">
        <v>64</v>
      </c>
      <c r="G138" s="5">
        <v>194432838</v>
      </c>
      <c r="H138">
        <f t="shared" si="4"/>
        <v>0.16813652667247692</v>
      </c>
    </row>
    <row r="139" spans="1:8" x14ac:dyDescent="0.25">
      <c r="A139" s="5">
        <v>1156398564</v>
      </c>
      <c r="B139" s="3" t="s">
        <v>58</v>
      </c>
      <c r="C139" s="3" t="s">
        <v>131</v>
      </c>
      <c r="D139" s="6" t="s">
        <v>147</v>
      </c>
      <c r="E139" s="75">
        <v>2</v>
      </c>
      <c r="F139" s="6" t="s">
        <v>65</v>
      </c>
      <c r="G139" s="5">
        <v>564215</v>
      </c>
      <c r="H139">
        <f t="shared" si="4"/>
        <v>4.8790703963551448E-4</v>
      </c>
    </row>
    <row r="140" spans="1:8" x14ac:dyDescent="0.25">
      <c r="A140" s="5">
        <v>1156398564</v>
      </c>
      <c r="B140" s="3" t="s">
        <v>58</v>
      </c>
      <c r="C140" s="3" t="s">
        <v>131</v>
      </c>
      <c r="D140" s="6" t="s">
        <v>147</v>
      </c>
      <c r="E140" s="75">
        <v>3</v>
      </c>
      <c r="F140" s="6" t="s">
        <v>66</v>
      </c>
      <c r="G140" s="5">
        <v>4265319</v>
      </c>
      <c r="H140">
        <f t="shared" si="4"/>
        <v>3.68845061969482E-3</v>
      </c>
    </row>
    <row r="141" spans="1:8" x14ac:dyDescent="0.25">
      <c r="A141" s="5">
        <v>1156398564</v>
      </c>
      <c r="B141" s="3" t="s">
        <v>58</v>
      </c>
      <c r="C141" s="3" t="s">
        <v>131</v>
      </c>
      <c r="D141" s="6" t="s">
        <v>147</v>
      </c>
      <c r="E141" s="75">
        <v>4</v>
      </c>
      <c r="F141" s="6" t="s">
        <v>67</v>
      </c>
      <c r="G141" s="5">
        <v>33261678</v>
      </c>
      <c r="H141">
        <f t="shared" si="4"/>
        <v>2.8763160933845643E-2</v>
      </c>
    </row>
    <row r="142" spans="1:8" x14ac:dyDescent="0.25">
      <c r="A142" s="5">
        <v>1156398564</v>
      </c>
      <c r="B142" s="3" t="s">
        <v>58</v>
      </c>
      <c r="C142" s="3" t="s">
        <v>132</v>
      </c>
      <c r="D142" s="6" t="s">
        <v>148</v>
      </c>
      <c r="E142" s="75">
        <v>1</v>
      </c>
      <c r="F142" s="6" t="s">
        <v>64</v>
      </c>
      <c r="G142" s="5">
        <v>8242160</v>
      </c>
      <c r="H142">
        <f t="shared" si="4"/>
        <v>7.1274388057783857E-3</v>
      </c>
    </row>
    <row r="143" spans="1:8" x14ac:dyDescent="0.25">
      <c r="A143" s="5">
        <v>1156398564</v>
      </c>
      <c r="B143" s="3" t="s">
        <v>58</v>
      </c>
      <c r="C143" s="3" t="s">
        <v>132</v>
      </c>
      <c r="D143" s="6" t="s">
        <v>148</v>
      </c>
      <c r="E143" s="75">
        <v>2</v>
      </c>
      <c r="F143" s="6" t="s">
        <v>65</v>
      </c>
      <c r="G143" s="5">
        <v>38434</v>
      </c>
      <c r="H143">
        <f t="shared" si="4"/>
        <v>3.3235945803198004E-5</v>
      </c>
    </row>
    <row r="144" spans="1:8" x14ac:dyDescent="0.25">
      <c r="A144" s="5">
        <v>1156398564</v>
      </c>
      <c r="B144" s="3" t="s">
        <v>58</v>
      </c>
      <c r="C144" s="3" t="s">
        <v>132</v>
      </c>
      <c r="D144" s="6" t="s">
        <v>148</v>
      </c>
      <c r="E144" s="75">
        <v>3</v>
      </c>
      <c r="F144" s="6" t="s">
        <v>66</v>
      </c>
      <c r="G144" s="5">
        <v>3004804</v>
      </c>
      <c r="H144">
        <f t="shared" si="4"/>
        <v>2.5984155407512248E-3</v>
      </c>
    </row>
    <row r="145" spans="1:8" x14ac:dyDescent="0.25">
      <c r="A145" s="5">
        <v>1156398564</v>
      </c>
      <c r="B145" s="3" t="s">
        <v>58</v>
      </c>
      <c r="C145" s="3" t="s">
        <v>132</v>
      </c>
      <c r="D145" s="6" t="s">
        <v>148</v>
      </c>
      <c r="E145" s="75">
        <v>4</v>
      </c>
      <c r="F145" s="6" t="s">
        <v>67</v>
      </c>
      <c r="G145" s="5">
        <v>175672</v>
      </c>
      <c r="H145">
        <f t="shared" si="4"/>
        <v>1.5191302157307072E-4</v>
      </c>
    </row>
    <row r="146" spans="1:8" x14ac:dyDescent="0.25">
      <c r="A146" s="5">
        <v>1384051481</v>
      </c>
      <c r="B146" s="3" t="s">
        <v>59</v>
      </c>
      <c r="C146" s="3" t="s">
        <v>124</v>
      </c>
      <c r="D146" s="6" t="s">
        <v>140</v>
      </c>
      <c r="E146" s="75">
        <v>1</v>
      </c>
      <c r="F146" s="6" t="s">
        <v>64</v>
      </c>
      <c r="G146" s="5">
        <v>85118425</v>
      </c>
      <c r="H146">
        <f t="shared" si="4"/>
        <v>6.1499464556405474E-2</v>
      </c>
    </row>
    <row r="147" spans="1:8" x14ac:dyDescent="0.25">
      <c r="A147" s="5">
        <v>1384051481</v>
      </c>
      <c r="B147" s="3" t="s">
        <v>59</v>
      </c>
      <c r="C147" s="3" t="s">
        <v>124</v>
      </c>
      <c r="D147" s="6" t="s">
        <v>140</v>
      </c>
      <c r="E147" s="75">
        <v>2</v>
      </c>
      <c r="F147" s="6" t="s">
        <v>65</v>
      </c>
      <c r="G147" s="5">
        <v>834939</v>
      </c>
      <c r="H147">
        <f t="shared" si="4"/>
        <v>6.0325718476652527E-4</v>
      </c>
    </row>
    <row r="148" spans="1:8" x14ac:dyDescent="0.25">
      <c r="A148" s="5">
        <v>1384051481</v>
      </c>
      <c r="B148" s="3" t="s">
        <v>59</v>
      </c>
      <c r="C148" s="3" t="s">
        <v>124</v>
      </c>
      <c r="D148" s="6" t="s">
        <v>140</v>
      </c>
      <c r="E148" s="75">
        <v>3</v>
      </c>
      <c r="F148" s="6" t="s">
        <v>66</v>
      </c>
      <c r="G148" s="5">
        <v>7810967</v>
      </c>
      <c r="H148">
        <f t="shared" si="4"/>
        <v>5.6435523585845575E-3</v>
      </c>
    </row>
    <row r="149" spans="1:8" x14ac:dyDescent="0.25">
      <c r="A149" s="5">
        <v>1384051481</v>
      </c>
      <c r="B149" s="3" t="s">
        <v>59</v>
      </c>
      <c r="C149" s="3" t="s">
        <v>124</v>
      </c>
      <c r="D149" s="6" t="s">
        <v>140</v>
      </c>
      <c r="E149" s="75">
        <v>4</v>
      </c>
      <c r="F149" s="6" t="s">
        <v>67</v>
      </c>
      <c r="G149" s="5">
        <v>14592256</v>
      </c>
      <c r="H149">
        <f t="shared" si="4"/>
        <v>1.054314539619354E-2</v>
      </c>
    </row>
    <row r="150" spans="1:8" x14ac:dyDescent="0.25">
      <c r="A150" s="5">
        <v>1384051481</v>
      </c>
      <c r="B150" s="3" t="s">
        <v>59</v>
      </c>
      <c r="C150" s="3" t="s">
        <v>125</v>
      </c>
      <c r="D150" s="6" t="s">
        <v>141</v>
      </c>
      <c r="E150" s="75">
        <v>1</v>
      </c>
      <c r="F150" s="6" t="s">
        <v>64</v>
      </c>
      <c r="G150" s="5">
        <v>64320373</v>
      </c>
      <c r="H150">
        <f t="shared" si="4"/>
        <v>4.6472529297485E-2</v>
      </c>
    </row>
    <row r="151" spans="1:8" x14ac:dyDescent="0.25">
      <c r="A151" s="5">
        <v>1384051481</v>
      </c>
      <c r="B151" s="3" t="s">
        <v>59</v>
      </c>
      <c r="C151" s="3" t="s">
        <v>125</v>
      </c>
      <c r="D151" s="6" t="s">
        <v>141</v>
      </c>
      <c r="E151" s="75">
        <v>2</v>
      </c>
      <c r="F151" s="6" t="s">
        <v>65</v>
      </c>
      <c r="G151" s="5">
        <v>97818</v>
      </c>
      <c r="H151">
        <f t="shared" si="4"/>
        <v>7.0675116744447168E-5</v>
      </c>
    </row>
    <row r="152" spans="1:8" x14ac:dyDescent="0.25">
      <c r="A152" s="5">
        <v>1384051481</v>
      </c>
      <c r="B152" s="3" t="s">
        <v>59</v>
      </c>
      <c r="C152" s="3" t="s">
        <v>125</v>
      </c>
      <c r="D152" s="6" t="s">
        <v>141</v>
      </c>
      <c r="E152" s="75">
        <v>3</v>
      </c>
      <c r="F152" s="6" t="s">
        <v>66</v>
      </c>
      <c r="G152" s="5">
        <v>3514280</v>
      </c>
      <c r="H152">
        <f t="shared" si="4"/>
        <v>2.5391252046931627E-3</v>
      </c>
    </row>
    <row r="153" spans="1:8" x14ac:dyDescent="0.25">
      <c r="A153" s="5">
        <v>1384051481</v>
      </c>
      <c r="B153" s="3" t="s">
        <v>59</v>
      </c>
      <c r="C153" s="3" t="s">
        <v>125</v>
      </c>
      <c r="D153" s="6" t="s">
        <v>141</v>
      </c>
      <c r="E153" s="75">
        <v>4</v>
      </c>
      <c r="F153" s="6" t="s">
        <v>67</v>
      </c>
      <c r="G153" s="5">
        <v>5897639</v>
      </c>
      <c r="H153">
        <f t="shared" si="4"/>
        <v>4.2611413527326733E-3</v>
      </c>
    </row>
    <row r="154" spans="1:8" x14ac:dyDescent="0.25">
      <c r="A154" s="5">
        <v>1384051481</v>
      </c>
      <c r="B154" s="3" t="s">
        <v>59</v>
      </c>
      <c r="C154" s="3" t="s">
        <v>126</v>
      </c>
      <c r="D154" s="6" t="s">
        <v>142</v>
      </c>
      <c r="E154" s="75">
        <v>1</v>
      </c>
      <c r="F154" s="6" t="s">
        <v>64</v>
      </c>
      <c r="G154" s="5">
        <v>19335424</v>
      </c>
      <c r="H154">
        <f t="shared" si="4"/>
        <v>1.3970162429239871E-2</v>
      </c>
    </row>
    <row r="155" spans="1:8" x14ac:dyDescent="0.25">
      <c r="A155" s="5">
        <v>1384051481</v>
      </c>
      <c r="B155" s="3" t="s">
        <v>59</v>
      </c>
      <c r="C155" s="3" t="s">
        <v>126</v>
      </c>
      <c r="D155" s="6" t="s">
        <v>142</v>
      </c>
      <c r="E155" s="75">
        <v>2</v>
      </c>
      <c r="F155" s="6" t="s">
        <v>65</v>
      </c>
      <c r="G155" s="5">
        <v>407300</v>
      </c>
      <c r="H155">
        <f t="shared" si="4"/>
        <v>2.9428096107069591E-4</v>
      </c>
    </row>
    <row r="156" spans="1:8" x14ac:dyDescent="0.25">
      <c r="A156" s="5">
        <v>1384051481</v>
      </c>
      <c r="B156" s="3" t="s">
        <v>59</v>
      </c>
      <c r="C156" s="3" t="s">
        <v>126</v>
      </c>
      <c r="D156" s="6" t="s">
        <v>142</v>
      </c>
      <c r="E156" s="75">
        <v>3</v>
      </c>
      <c r="F156" s="6" t="s">
        <v>66</v>
      </c>
      <c r="G156" s="5">
        <v>1029375</v>
      </c>
      <c r="H156">
        <f t="shared" si="4"/>
        <v>7.437403984830532E-4</v>
      </c>
    </row>
    <row r="157" spans="1:8" x14ac:dyDescent="0.25">
      <c r="A157" s="5">
        <v>1384051481</v>
      </c>
      <c r="B157" s="3" t="s">
        <v>59</v>
      </c>
      <c r="C157" s="3" t="s">
        <v>126</v>
      </c>
      <c r="D157" s="6" t="s">
        <v>142</v>
      </c>
      <c r="E157" s="75">
        <v>4</v>
      </c>
      <c r="F157" s="6" t="s">
        <v>67</v>
      </c>
      <c r="G157" s="5">
        <v>4768980</v>
      </c>
      <c r="H157">
        <f>G157/A157</f>
        <v>3.445666628349932E-3</v>
      </c>
    </row>
    <row r="158" spans="1:8" x14ac:dyDescent="0.25">
      <c r="A158" s="5">
        <v>1384051481</v>
      </c>
      <c r="B158" s="3" t="s">
        <v>59</v>
      </c>
      <c r="C158" s="3" t="s">
        <v>127</v>
      </c>
      <c r="D158" s="6" t="s">
        <v>143</v>
      </c>
      <c r="E158" s="75">
        <v>1</v>
      </c>
      <c r="F158" s="6" t="s">
        <v>64</v>
      </c>
      <c r="G158" s="5">
        <v>138322047</v>
      </c>
      <c r="H158">
        <f t="shared" ref="H158:H181" si="5">G158/A158</f>
        <v>9.9939958085995498E-2</v>
      </c>
    </row>
    <row r="159" spans="1:8" x14ac:dyDescent="0.25">
      <c r="A159" s="5">
        <v>1384051481</v>
      </c>
      <c r="B159" s="3" t="s">
        <v>59</v>
      </c>
      <c r="C159" s="3" t="s">
        <v>127</v>
      </c>
      <c r="D159" s="6" t="s">
        <v>143</v>
      </c>
      <c r="E159" s="75">
        <v>2</v>
      </c>
      <c r="F159" s="6" t="s">
        <v>65</v>
      </c>
      <c r="G159" s="5">
        <v>2006462</v>
      </c>
      <c r="H159">
        <f t="shared" si="5"/>
        <v>1.4497018554181945E-3</v>
      </c>
    </row>
    <row r="160" spans="1:8" x14ac:dyDescent="0.25">
      <c r="A160" s="5">
        <v>1384051481</v>
      </c>
      <c r="B160" s="3" t="s">
        <v>59</v>
      </c>
      <c r="C160" s="3" t="s">
        <v>127</v>
      </c>
      <c r="D160" s="6" t="s">
        <v>143</v>
      </c>
      <c r="E160" s="75">
        <v>3</v>
      </c>
      <c r="F160" s="6" t="s">
        <v>66</v>
      </c>
      <c r="G160" s="5">
        <v>5189221</v>
      </c>
      <c r="H160">
        <f t="shared" si="5"/>
        <v>3.7492976751491228E-3</v>
      </c>
    </row>
    <row r="161" spans="1:8" x14ac:dyDescent="0.25">
      <c r="A161" s="5">
        <v>1384051481</v>
      </c>
      <c r="B161" s="3" t="s">
        <v>59</v>
      </c>
      <c r="C161" s="3" t="s">
        <v>127</v>
      </c>
      <c r="D161" s="6" t="s">
        <v>143</v>
      </c>
      <c r="E161" s="75">
        <v>4</v>
      </c>
      <c r="F161" s="6" t="s">
        <v>67</v>
      </c>
      <c r="G161" s="5">
        <v>23321021</v>
      </c>
      <c r="H161">
        <f t="shared" si="5"/>
        <v>1.6849821932310046E-2</v>
      </c>
    </row>
    <row r="162" spans="1:8" x14ac:dyDescent="0.25">
      <c r="A162" s="5">
        <v>1384051481</v>
      </c>
      <c r="B162" s="3" t="s">
        <v>59</v>
      </c>
      <c r="C162" s="3" t="s">
        <v>128</v>
      </c>
      <c r="D162" s="6" t="s">
        <v>144</v>
      </c>
      <c r="E162" s="75">
        <v>1</v>
      </c>
      <c r="F162" s="6" t="s">
        <v>64</v>
      </c>
      <c r="G162" s="5">
        <v>43044168</v>
      </c>
      <c r="H162">
        <f t="shared" si="5"/>
        <v>3.1100120617550929E-2</v>
      </c>
    </row>
    <row r="163" spans="1:8" x14ac:dyDescent="0.25">
      <c r="A163" s="5">
        <v>1384051481</v>
      </c>
      <c r="B163" s="3" t="s">
        <v>59</v>
      </c>
      <c r="C163" s="3" t="s">
        <v>128</v>
      </c>
      <c r="D163" s="6" t="s">
        <v>144</v>
      </c>
      <c r="E163" s="75">
        <v>2</v>
      </c>
      <c r="F163" s="6" t="s">
        <v>65</v>
      </c>
      <c r="G163" s="5">
        <v>154224</v>
      </c>
      <c r="H163">
        <f t="shared" si="5"/>
        <v>1.1142938114452984E-4</v>
      </c>
    </row>
    <row r="164" spans="1:8" x14ac:dyDescent="0.25">
      <c r="A164" s="5">
        <v>1384051481</v>
      </c>
      <c r="B164" s="3" t="s">
        <v>59</v>
      </c>
      <c r="C164" s="3" t="s">
        <v>128</v>
      </c>
      <c r="D164" s="6" t="s">
        <v>144</v>
      </c>
      <c r="E164" s="75">
        <v>3</v>
      </c>
      <c r="F164" s="6" t="s">
        <v>66</v>
      </c>
      <c r="G164" s="5">
        <v>6301663</v>
      </c>
      <c r="H164">
        <f t="shared" si="5"/>
        <v>4.5530553498248092E-3</v>
      </c>
    </row>
    <row r="165" spans="1:8" x14ac:dyDescent="0.25">
      <c r="A165" s="5">
        <v>1384051481</v>
      </c>
      <c r="B165" s="3" t="s">
        <v>59</v>
      </c>
      <c r="C165" s="3" t="s">
        <v>128</v>
      </c>
      <c r="D165" s="6" t="s">
        <v>144</v>
      </c>
      <c r="E165" s="75">
        <v>4</v>
      </c>
      <c r="F165" s="6" t="s">
        <v>67</v>
      </c>
      <c r="G165" s="5">
        <v>160689501</v>
      </c>
      <c r="H165">
        <f t="shared" si="5"/>
        <v>0.11610081214890879</v>
      </c>
    </row>
    <row r="166" spans="1:8" x14ac:dyDescent="0.25">
      <c r="A166" s="5">
        <v>1384051481</v>
      </c>
      <c r="B166" s="3" t="s">
        <v>59</v>
      </c>
      <c r="C166" s="3" t="s">
        <v>129</v>
      </c>
      <c r="D166" s="6" t="s">
        <v>145</v>
      </c>
      <c r="E166" s="75">
        <v>1</v>
      </c>
      <c r="F166" s="6" t="s">
        <v>64</v>
      </c>
      <c r="G166" s="5">
        <v>48632833</v>
      </c>
      <c r="H166">
        <f t="shared" si="5"/>
        <v>3.513802316432766E-2</v>
      </c>
    </row>
    <row r="167" spans="1:8" x14ac:dyDescent="0.25">
      <c r="A167" s="5">
        <v>1384051481</v>
      </c>
      <c r="B167" s="3" t="s">
        <v>59</v>
      </c>
      <c r="C167" s="3" t="s">
        <v>129</v>
      </c>
      <c r="D167" s="6" t="s">
        <v>145</v>
      </c>
      <c r="E167" s="75">
        <v>2</v>
      </c>
      <c r="F167" s="6" t="s">
        <v>65</v>
      </c>
      <c r="G167" s="5">
        <v>99311</v>
      </c>
      <c r="H167">
        <f t="shared" si="5"/>
        <v>7.1753833844566368E-5</v>
      </c>
    </row>
    <row r="168" spans="1:8" x14ac:dyDescent="0.25">
      <c r="A168" s="5">
        <v>1384051481</v>
      </c>
      <c r="B168" s="3" t="s">
        <v>59</v>
      </c>
      <c r="C168" s="3" t="s">
        <v>129</v>
      </c>
      <c r="D168" s="6" t="s">
        <v>145</v>
      </c>
      <c r="E168" s="75">
        <v>3</v>
      </c>
      <c r="F168" s="6" t="s">
        <v>66</v>
      </c>
      <c r="G168" s="5">
        <v>6998642</v>
      </c>
      <c r="H168">
        <f t="shared" si="5"/>
        <v>5.056634161428277E-3</v>
      </c>
    </row>
    <row r="169" spans="1:8" x14ac:dyDescent="0.25">
      <c r="A169" s="5">
        <v>1384051481</v>
      </c>
      <c r="B169" s="3" t="s">
        <v>59</v>
      </c>
      <c r="C169" s="3" t="s">
        <v>129</v>
      </c>
      <c r="D169" s="6" t="s">
        <v>145</v>
      </c>
      <c r="E169" s="75">
        <v>4</v>
      </c>
      <c r="F169" s="6" t="s">
        <v>67</v>
      </c>
      <c r="G169" s="5">
        <v>113143480</v>
      </c>
      <c r="H169">
        <f t="shared" si="5"/>
        <v>8.1748028561952027E-2</v>
      </c>
    </row>
    <row r="170" spans="1:8" x14ac:dyDescent="0.25">
      <c r="A170" s="5">
        <v>1384051481</v>
      </c>
      <c r="B170" s="3" t="s">
        <v>59</v>
      </c>
      <c r="C170" s="3" t="s">
        <v>130</v>
      </c>
      <c r="D170" s="6" t="s">
        <v>146</v>
      </c>
      <c r="E170" s="75">
        <v>1</v>
      </c>
      <c r="F170" s="6" t="s">
        <v>64</v>
      </c>
      <c r="G170" s="5">
        <v>220910336</v>
      </c>
      <c r="H170">
        <f t="shared" si="5"/>
        <v>0.15961135769342094</v>
      </c>
    </row>
    <row r="171" spans="1:8" x14ac:dyDescent="0.25">
      <c r="A171" s="5">
        <v>1384051481</v>
      </c>
      <c r="B171" s="3" t="s">
        <v>59</v>
      </c>
      <c r="C171" s="3" t="s">
        <v>130</v>
      </c>
      <c r="D171" s="6" t="s">
        <v>146</v>
      </c>
      <c r="E171" s="75">
        <v>2</v>
      </c>
      <c r="F171" s="6" t="s">
        <v>65</v>
      </c>
      <c r="G171" s="5">
        <v>2391427</v>
      </c>
      <c r="H171">
        <f t="shared" si="5"/>
        <v>1.7278454109757207E-3</v>
      </c>
    </row>
    <row r="172" spans="1:8" x14ac:dyDescent="0.25">
      <c r="A172" s="5">
        <v>1384051481</v>
      </c>
      <c r="B172" s="3" t="s">
        <v>59</v>
      </c>
      <c r="C172" s="3" t="s">
        <v>130</v>
      </c>
      <c r="D172" s="6" t="s">
        <v>146</v>
      </c>
      <c r="E172" s="75">
        <v>3</v>
      </c>
      <c r="F172" s="6" t="s">
        <v>66</v>
      </c>
      <c r="G172" s="5">
        <v>16490355</v>
      </c>
      <c r="H172">
        <f t="shared" si="5"/>
        <v>1.1914553198617617E-2</v>
      </c>
    </row>
    <row r="173" spans="1:8" x14ac:dyDescent="0.25">
      <c r="A173" s="5">
        <v>1384051481</v>
      </c>
      <c r="B173" s="3" t="s">
        <v>59</v>
      </c>
      <c r="C173" s="3" t="s">
        <v>130</v>
      </c>
      <c r="D173" s="6" t="s">
        <v>146</v>
      </c>
      <c r="E173" s="75">
        <v>4</v>
      </c>
      <c r="F173" s="6" t="s">
        <v>67</v>
      </c>
      <c r="G173" s="5">
        <v>78680727</v>
      </c>
      <c r="H173">
        <f t="shared" si="5"/>
        <v>5.6848121677635775E-2</v>
      </c>
    </row>
    <row r="174" spans="1:8" x14ac:dyDescent="0.25">
      <c r="A174" s="5">
        <v>1384051481</v>
      </c>
      <c r="B174" s="3" t="s">
        <v>59</v>
      </c>
      <c r="C174" s="3" t="s">
        <v>131</v>
      </c>
      <c r="D174" s="6" t="s">
        <v>147</v>
      </c>
      <c r="E174" s="75">
        <v>1</v>
      </c>
      <c r="F174" s="6" t="s">
        <v>64</v>
      </c>
      <c r="G174" s="5">
        <v>241004834</v>
      </c>
      <c r="H174">
        <f t="shared" si="5"/>
        <v>0.17412996359490185</v>
      </c>
    </row>
    <row r="175" spans="1:8" x14ac:dyDescent="0.25">
      <c r="A175" s="5">
        <v>1384051481</v>
      </c>
      <c r="B175" s="3" t="s">
        <v>59</v>
      </c>
      <c r="C175" s="3" t="s">
        <v>131</v>
      </c>
      <c r="D175" s="6" t="s">
        <v>147</v>
      </c>
      <c r="E175" s="75">
        <v>2</v>
      </c>
      <c r="F175" s="6" t="s">
        <v>65</v>
      </c>
      <c r="G175" s="5">
        <v>1235474</v>
      </c>
      <c r="H175">
        <f t="shared" si="5"/>
        <v>8.9265032187050566E-4</v>
      </c>
    </row>
    <row r="176" spans="1:8" x14ac:dyDescent="0.25">
      <c r="A176" s="5">
        <v>1384051481</v>
      </c>
      <c r="B176" s="3" t="s">
        <v>59</v>
      </c>
      <c r="C176" s="3" t="s">
        <v>131</v>
      </c>
      <c r="D176" s="6" t="s">
        <v>147</v>
      </c>
      <c r="E176" s="75">
        <v>3</v>
      </c>
      <c r="F176" s="6" t="s">
        <v>66</v>
      </c>
      <c r="G176" s="5">
        <v>5731281</v>
      </c>
      <c r="H176">
        <f t="shared" si="5"/>
        <v>4.1409449566565653E-3</v>
      </c>
    </row>
    <row r="177" spans="1:8" x14ac:dyDescent="0.25">
      <c r="A177" s="5">
        <v>1384051481</v>
      </c>
      <c r="B177" s="3" t="s">
        <v>59</v>
      </c>
      <c r="C177" s="3" t="s">
        <v>131</v>
      </c>
      <c r="D177" s="6" t="s">
        <v>147</v>
      </c>
      <c r="E177" s="75">
        <v>4</v>
      </c>
      <c r="F177" s="6" t="s">
        <v>67</v>
      </c>
      <c r="G177" s="5">
        <v>37414105</v>
      </c>
      <c r="H177">
        <f t="shared" si="5"/>
        <v>2.7032307333660518E-2</v>
      </c>
    </row>
    <row r="178" spans="1:8" x14ac:dyDescent="0.25">
      <c r="A178" s="5">
        <v>1384051481</v>
      </c>
      <c r="B178" s="3" t="s">
        <v>59</v>
      </c>
      <c r="C178" s="3" t="s">
        <v>132</v>
      </c>
      <c r="D178" s="6" t="s">
        <v>148</v>
      </c>
      <c r="E178" s="75">
        <v>1</v>
      </c>
      <c r="F178" s="6" t="s">
        <v>64</v>
      </c>
      <c r="G178" s="5">
        <v>13205097</v>
      </c>
      <c r="H178">
        <f t="shared" si="5"/>
        <v>9.5409001625135353E-3</v>
      </c>
    </row>
    <row r="179" spans="1:8" x14ac:dyDescent="0.25">
      <c r="A179" s="5">
        <v>1384051481</v>
      </c>
      <c r="B179" s="3" t="s">
        <v>59</v>
      </c>
      <c r="C179" s="3" t="s">
        <v>132</v>
      </c>
      <c r="D179" s="6" t="s">
        <v>148</v>
      </c>
      <c r="E179" s="75">
        <v>2</v>
      </c>
      <c r="F179" s="6" t="s">
        <v>65</v>
      </c>
      <c r="G179" s="5">
        <v>56864</v>
      </c>
      <c r="H179">
        <f t="shared" si="5"/>
        <v>4.1085176946535851E-5</v>
      </c>
    </row>
    <row r="180" spans="1:8" x14ac:dyDescent="0.25">
      <c r="A180" s="5">
        <v>1384051481</v>
      </c>
      <c r="B180" s="3" t="s">
        <v>59</v>
      </c>
      <c r="C180" s="3" t="s">
        <v>132</v>
      </c>
      <c r="D180" s="6" t="s">
        <v>148</v>
      </c>
      <c r="E180" s="75">
        <v>3</v>
      </c>
      <c r="F180" s="6" t="s">
        <v>66</v>
      </c>
      <c r="G180" s="5">
        <v>6483547</v>
      </c>
      <c r="H180">
        <f t="shared" si="5"/>
        <v>4.6844695367223846E-3</v>
      </c>
    </row>
    <row r="181" spans="1:8" x14ac:dyDescent="0.25">
      <c r="A181" s="5">
        <v>1384051481</v>
      </c>
      <c r="B181" s="3" t="s">
        <v>59</v>
      </c>
      <c r="C181" s="3" t="s">
        <v>132</v>
      </c>
      <c r="D181" s="6" t="s">
        <v>148</v>
      </c>
      <c r="E181" s="75">
        <v>4</v>
      </c>
      <c r="F181" s="6" t="s">
        <v>67</v>
      </c>
      <c r="G181" s="5">
        <v>344915</v>
      </c>
      <c r="H181">
        <f t="shared" si="5"/>
        <v>2.4920677065479765E-4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29"/>
  <sheetViews>
    <sheetView tabSelected="1" topLeftCell="A25" workbookViewId="0">
      <selection sqref="A1:XFD1048576"/>
    </sheetView>
  </sheetViews>
  <sheetFormatPr defaultRowHeight="15" x14ac:dyDescent="0.25"/>
  <cols>
    <col min="1" max="1" width="15.7109375" bestFit="1" customWidth="1"/>
    <col min="2" max="2" width="17.5703125" bestFit="1" customWidth="1"/>
    <col min="3" max="5" width="13.42578125" bestFit="1" customWidth="1"/>
    <col min="6" max="6" width="13.42578125" customWidth="1"/>
    <col min="7" max="10" width="13.42578125" bestFit="1" customWidth="1"/>
    <col min="11" max="11" width="14.42578125" bestFit="1" customWidth="1"/>
  </cols>
  <sheetData>
    <row r="3" spans="1:11" x14ac:dyDescent="0.25">
      <c r="A3" s="7" t="s">
        <v>149</v>
      </c>
      <c r="B3" s="7" t="s">
        <v>73</v>
      </c>
    </row>
    <row r="4" spans="1:11" x14ac:dyDescent="0.25">
      <c r="A4" s="7" t="s">
        <v>71</v>
      </c>
      <c r="B4" t="s">
        <v>124</v>
      </c>
      <c r="C4" t="s">
        <v>125</v>
      </c>
      <c r="D4" t="s">
        <v>126</v>
      </c>
      <c r="E4" t="s">
        <v>127</v>
      </c>
      <c r="F4" t="s">
        <v>128</v>
      </c>
      <c r="G4" t="s">
        <v>129</v>
      </c>
      <c r="H4" t="s">
        <v>130</v>
      </c>
      <c r="I4" t="s">
        <v>131</v>
      </c>
      <c r="J4" t="s">
        <v>132</v>
      </c>
      <c r="K4" t="s">
        <v>72</v>
      </c>
    </row>
    <row r="5" spans="1:11" x14ac:dyDescent="0.25">
      <c r="A5" s="14" t="s">
        <v>65</v>
      </c>
      <c r="B5" s="13">
        <v>2.4110077686153256E-3</v>
      </c>
      <c r="C5" s="13">
        <v>1.9453343184653091E-4</v>
      </c>
      <c r="D5" s="13">
        <v>3.5630016425267953E-3</v>
      </c>
      <c r="E5" s="13">
        <v>8.187401912813563E-3</v>
      </c>
      <c r="F5" s="13">
        <v>3.5612495724986052E-4</v>
      </c>
      <c r="G5" s="13">
        <v>2.9484164985310254E-4</v>
      </c>
      <c r="H5" s="13">
        <v>6.2440841849628319E-3</v>
      </c>
      <c r="I5" s="13">
        <v>2.3819650607432921E-3</v>
      </c>
      <c r="J5" s="13">
        <v>1.5724872274557665E-4</v>
      </c>
      <c r="K5" s="13">
        <v>2.3790209331356879E-2</v>
      </c>
    </row>
    <row r="6" spans="1:11" x14ac:dyDescent="0.25">
      <c r="A6" s="15" t="s">
        <v>55</v>
      </c>
      <c r="B6" s="13">
        <v>9.9905382421406675E-5</v>
      </c>
      <c r="C6" s="13">
        <v>2.5005981474362075E-5</v>
      </c>
      <c r="D6" s="13">
        <v>9.1070356271939529E-4</v>
      </c>
      <c r="E6" s="13">
        <v>1.3102992805191097E-3</v>
      </c>
      <c r="F6" s="13">
        <v>1.588004581070568E-5</v>
      </c>
      <c r="G6" s="13">
        <v>2.6222008099563305E-5</v>
      </c>
      <c r="H6" s="13">
        <v>8.7832302984031444E-4</v>
      </c>
      <c r="I6" s="13">
        <v>1.6648570813849756E-4</v>
      </c>
      <c r="J6" s="13">
        <v>1.2224317968905756E-5</v>
      </c>
      <c r="K6" s="13">
        <v>3.4450493169922605E-3</v>
      </c>
    </row>
    <row r="7" spans="1:11" x14ac:dyDescent="0.25">
      <c r="A7" s="15" t="s">
        <v>56</v>
      </c>
      <c r="B7" s="13">
        <v>4.8428092345518913E-4</v>
      </c>
      <c r="C7" s="13">
        <v>2.3776636984916905E-5</v>
      </c>
      <c r="D7" s="13">
        <v>1.1175267860437006E-3</v>
      </c>
      <c r="E7" s="13">
        <v>1.9161149189922222E-3</v>
      </c>
      <c r="F7" s="13">
        <v>5.7419606593963475E-5</v>
      </c>
      <c r="G7" s="13">
        <v>4.0166392087907621E-5</v>
      </c>
      <c r="H7" s="13">
        <v>1.4075018337974207E-3</v>
      </c>
      <c r="I7" s="13">
        <v>4.4110972814140429E-4</v>
      </c>
      <c r="J7" s="13">
        <v>2.4147578434537896E-5</v>
      </c>
      <c r="K7" s="13">
        <v>5.5120444045312625E-3</v>
      </c>
    </row>
    <row r="8" spans="1:11" x14ac:dyDescent="0.25">
      <c r="A8" s="15" t="s">
        <v>57</v>
      </c>
      <c r="B8" s="13">
        <v>4.9942813143164227E-4</v>
      </c>
      <c r="C8" s="13">
        <v>2.7348207420498877E-5</v>
      </c>
      <c r="D8" s="13">
        <v>7.9432668629816081E-4</v>
      </c>
      <c r="E8" s="13">
        <v>1.8048024174566574E-3</v>
      </c>
      <c r="F8" s="13">
        <v>1.184167849268434E-4</v>
      </c>
      <c r="G8" s="13">
        <v>6.7044340808363983E-5</v>
      </c>
      <c r="H8" s="13">
        <v>8.2227829803292892E-4</v>
      </c>
      <c r="I8" s="13">
        <v>3.9381226295737024E-4</v>
      </c>
      <c r="J8" s="13">
        <v>4.6555703592399157E-5</v>
      </c>
      <c r="K8" s="13">
        <v>4.5740128329248651E-3</v>
      </c>
    </row>
    <row r="9" spans="1:11" x14ac:dyDescent="0.25">
      <c r="A9" s="15" t="s">
        <v>58</v>
      </c>
      <c r="B9" s="13">
        <v>7.2413614654056246E-4</v>
      </c>
      <c r="C9" s="13">
        <v>4.7727489222305881E-5</v>
      </c>
      <c r="D9" s="13">
        <v>4.4616364639484283E-4</v>
      </c>
      <c r="E9" s="13">
        <v>1.7064834404273786E-3</v>
      </c>
      <c r="F9" s="13">
        <v>5.2979138773818123E-5</v>
      </c>
      <c r="G9" s="13">
        <v>8.9655075012701245E-5</v>
      </c>
      <c r="H9" s="13">
        <v>1.4081356123164469E-3</v>
      </c>
      <c r="I9" s="13">
        <v>4.8790703963551448E-4</v>
      </c>
      <c r="J9" s="13">
        <v>3.3235945803198004E-5</v>
      </c>
      <c r="K9" s="13">
        <v>4.9964235341267696E-3</v>
      </c>
    </row>
    <row r="10" spans="1:11" x14ac:dyDescent="0.25">
      <c r="A10" s="15" t="s">
        <v>59</v>
      </c>
      <c r="B10" s="13">
        <v>6.0325718476652527E-4</v>
      </c>
      <c r="C10" s="13">
        <v>7.0675116744447168E-5</v>
      </c>
      <c r="D10" s="13">
        <v>2.9428096107069591E-4</v>
      </c>
      <c r="E10" s="13">
        <v>1.4497018554181945E-3</v>
      </c>
      <c r="F10" s="13">
        <v>1.1142938114452984E-4</v>
      </c>
      <c r="G10" s="13">
        <v>7.1753833844566368E-5</v>
      </c>
      <c r="H10" s="13">
        <v>1.7278454109757207E-3</v>
      </c>
      <c r="I10" s="13">
        <v>8.9265032187050566E-4</v>
      </c>
      <c r="J10" s="13">
        <v>4.1085176946535851E-5</v>
      </c>
      <c r="K10" s="13">
        <v>5.262679242781722E-3</v>
      </c>
    </row>
    <row r="11" spans="1:11" x14ac:dyDescent="0.25">
      <c r="A11" s="14" t="s">
        <v>66</v>
      </c>
      <c r="B11" s="13">
        <v>2.0719731341169952E-2</v>
      </c>
      <c r="C11" s="13">
        <v>1.3755718528392524E-2</v>
      </c>
      <c r="D11" s="13">
        <v>3.2304375344557059E-3</v>
      </c>
      <c r="E11" s="13">
        <v>1.886870776050132E-2</v>
      </c>
      <c r="F11" s="13">
        <v>2.2644481827910505E-2</v>
      </c>
      <c r="G11" s="13">
        <v>1.7313286296254501E-2</v>
      </c>
      <c r="H11" s="13">
        <v>5.4654873697480191E-2</v>
      </c>
      <c r="I11" s="13">
        <v>1.8737470628990185E-2</v>
      </c>
      <c r="J11" s="13">
        <v>2.1469834934583303E-2</v>
      </c>
      <c r="K11" s="13">
        <v>0.1913945425497382</v>
      </c>
    </row>
    <row r="12" spans="1:11" x14ac:dyDescent="0.25">
      <c r="A12" s="15" t="s">
        <v>55</v>
      </c>
      <c r="B12" s="13">
        <v>3.4062215486097541E-3</v>
      </c>
      <c r="C12" s="13">
        <v>2.5264712170780675E-3</v>
      </c>
      <c r="D12" s="13">
        <v>5.8562580355268836E-4</v>
      </c>
      <c r="E12" s="13">
        <v>3.4509114830816741E-3</v>
      </c>
      <c r="F12" s="13">
        <v>3.7862661968245705E-3</v>
      </c>
      <c r="G12" s="13">
        <v>2.1969930093612023E-3</v>
      </c>
      <c r="H12" s="13">
        <v>9.4522466573722461E-3</v>
      </c>
      <c r="I12" s="13">
        <v>3.3421029120120761E-3</v>
      </c>
      <c r="J12" s="13">
        <v>6.7540919831295659E-3</v>
      </c>
      <c r="K12" s="13">
        <v>3.5500930811021847E-2</v>
      </c>
    </row>
    <row r="13" spans="1:11" x14ac:dyDescent="0.25">
      <c r="A13" s="15" t="s">
        <v>56</v>
      </c>
      <c r="B13" s="13">
        <v>3.0671169523148775E-3</v>
      </c>
      <c r="C13" s="13">
        <v>3.1508352427832864E-3</v>
      </c>
      <c r="D13" s="13">
        <v>5.8706365211069788E-4</v>
      </c>
      <c r="E13" s="13">
        <v>3.6494675182080225E-3</v>
      </c>
      <c r="F13" s="13">
        <v>4.4302256138221306E-3</v>
      </c>
      <c r="G13" s="13">
        <v>2.6361238091631369E-3</v>
      </c>
      <c r="H13" s="13">
        <v>8.7213961047021282E-3</v>
      </c>
      <c r="I13" s="13">
        <v>3.3792206986038823E-3</v>
      </c>
      <c r="J13" s="13">
        <v>2.2474836603286483E-3</v>
      </c>
      <c r="K13" s="13">
        <v>3.186893325203681E-2</v>
      </c>
    </row>
    <row r="14" spans="1:11" x14ac:dyDescent="0.25">
      <c r="A14" s="15" t="s">
        <v>57</v>
      </c>
      <c r="B14" s="13">
        <v>4.0002041885219526E-3</v>
      </c>
      <c r="C14" s="13">
        <v>2.9793053037087082E-3</v>
      </c>
      <c r="D14" s="13">
        <v>7.0635645877073819E-4</v>
      </c>
      <c r="E14" s="13">
        <v>3.9631621596178668E-3</v>
      </c>
      <c r="F14" s="13">
        <v>4.980199256819787E-3</v>
      </c>
      <c r="G14" s="13">
        <v>2.9925906926107073E-3</v>
      </c>
      <c r="H14" s="13">
        <v>1.0764741711554606E-2</v>
      </c>
      <c r="I14" s="13">
        <v>4.1867514420228453E-3</v>
      </c>
      <c r="J14" s="13">
        <v>5.1853742136514771E-3</v>
      </c>
      <c r="K14" s="13">
        <v>3.9758685427278694E-2</v>
      </c>
    </row>
    <row r="15" spans="1:11" x14ac:dyDescent="0.25">
      <c r="A15" s="15" t="s">
        <v>58</v>
      </c>
      <c r="B15" s="13">
        <v>4.6026362931388077E-3</v>
      </c>
      <c r="C15" s="13">
        <v>2.5599815601292982E-3</v>
      </c>
      <c r="D15" s="13">
        <v>6.0765122153852826E-4</v>
      </c>
      <c r="E15" s="13">
        <v>4.0558689244446344E-3</v>
      </c>
      <c r="F15" s="13">
        <v>4.8947354106192061E-3</v>
      </c>
      <c r="G15" s="13">
        <v>4.4309446236911795E-3</v>
      </c>
      <c r="H15" s="13">
        <v>1.3801936025233597E-2</v>
      </c>
      <c r="I15" s="13">
        <v>3.68845061969482E-3</v>
      </c>
      <c r="J15" s="13">
        <v>2.5984155407512248E-3</v>
      </c>
      <c r="K15" s="13">
        <v>4.1240620219241297E-2</v>
      </c>
    </row>
    <row r="16" spans="1:11" x14ac:dyDescent="0.25">
      <c r="A16" s="15" t="s">
        <v>59</v>
      </c>
      <c r="B16" s="13">
        <v>5.6435523585845575E-3</v>
      </c>
      <c r="C16" s="13">
        <v>2.5391252046931627E-3</v>
      </c>
      <c r="D16" s="13">
        <v>7.437403984830532E-4</v>
      </c>
      <c r="E16" s="13">
        <v>3.7492976751491228E-3</v>
      </c>
      <c r="F16" s="13">
        <v>4.5530553498248092E-3</v>
      </c>
      <c r="G16" s="13">
        <v>5.056634161428277E-3</v>
      </c>
      <c r="H16" s="13">
        <v>1.1914553198617617E-2</v>
      </c>
      <c r="I16" s="13">
        <v>4.1409449566565653E-3</v>
      </c>
      <c r="J16" s="13">
        <v>4.6844695367223846E-3</v>
      </c>
      <c r="K16" s="13">
        <v>4.3025372840159552E-2</v>
      </c>
    </row>
    <row r="17" spans="1:11" x14ac:dyDescent="0.25">
      <c r="A17" s="14" t="s">
        <v>67</v>
      </c>
      <c r="B17" s="13">
        <v>4.1955394373156728E-2</v>
      </c>
      <c r="C17" s="13">
        <v>2.1029726457840479E-2</v>
      </c>
      <c r="D17" s="13">
        <v>1.5905430927410636E-2</v>
      </c>
      <c r="E17" s="13">
        <v>7.9887054763420617E-2</v>
      </c>
      <c r="F17" s="13">
        <v>0.70362567110088736</v>
      </c>
      <c r="G17" s="13">
        <v>0.42430629243296786</v>
      </c>
      <c r="H17" s="13">
        <v>0.31916442845213294</v>
      </c>
      <c r="I17" s="13">
        <v>0.13110205096952929</v>
      </c>
      <c r="J17" s="13">
        <v>1.0582833853947822E-3</v>
      </c>
      <c r="K17" s="13">
        <v>1.7380343328627406</v>
      </c>
    </row>
    <row r="18" spans="1:11" x14ac:dyDescent="0.25">
      <c r="A18" s="15" t="s">
        <v>55</v>
      </c>
      <c r="B18" s="13">
        <v>4.8521871454880868E-3</v>
      </c>
      <c r="C18" s="13">
        <v>3.1594733032291027E-3</v>
      </c>
      <c r="D18" s="13">
        <v>2.2880468269062424E-3</v>
      </c>
      <c r="E18" s="13">
        <v>1.362656683501064E-2</v>
      </c>
      <c r="F18" s="13">
        <v>0.15037007915706196</v>
      </c>
      <c r="G18" s="13">
        <v>9.1949148695705141E-2</v>
      </c>
      <c r="H18" s="13">
        <v>8.8950217674884285E-2</v>
      </c>
      <c r="I18" s="13">
        <v>1.9644822178514605E-2</v>
      </c>
      <c r="J18" s="13">
        <v>1.5008464463067345E-4</v>
      </c>
      <c r="K18" s="13">
        <v>0.37499062646143072</v>
      </c>
    </row>
    <row r="19" spans="1:11" x14ac:dyDescent="0.25">
      <c r="A19" s="15" t="s">
        <v>56</v>
      </c>
      <c r="B19" s="13">
        <v>8.2006377930013159E-3</v>
      </c>
      <c r="C19" s="13">
        <v>4.6997491863414835E-3</v>
      </c>
      <c r="D19" s="13">
        <v>4.2361318314375496E-3</v>
      </c>
      <c r="E19" s="13">
        <v>1.6057081854642465E-2</v>
      </c>
      <c r="F19" s="13">
        <v>0.15762600045759798</v>
      </c>
      <c r="G19" s="13">
        <v>9.5537908474590039E-2</v>
      </c>
      <c r="H19" s="13">
        <v>5.6847214652346996E-2</v>
      </c>
      <c r="I19" s="13">
        <v>2.4794539369145292E-2</v>
      </c>
      <c r="J19" s="13">
        <v>1.6545940976515347E-4</v>
      </c>
      <c r="K19" s="13">
        <v>0.36816472302886827</v>
      </c>
    </row>
    <row r="20" spans="1:11" x14ac:dyDescent="0.25">
      <c r="A20" s="15" t="s">
        <v>57</v>
      </c>
      <c r="B20" s="13">
        <v>9.1217854486700702E-3</v>
      </c>
      <c r="C20" s="13">
        <v>4.3487620024081309E-3</v>
      </c>
      <c r="D20" s="13">
        <v>2.8670449917854242E-3</v>
      </c>
      <c r="E20" s="13">
        <v>1.636330621164156E-2</v>
      </c>
      <c r="F20" s="13">
        <v>0.15058975377830727</v>
      </c>
      <c r="G20" s="13">
        <v>7.4466831270174907E-2</v>
      </c>
      <c r="H20" s="13">
        <v>5.8145905903870206E-2</v>
      </c>
      <c r="I20" s="13">
        <v>3.0867221154363227E-2</v>
      </c>
      <c r="J20" s="13">
        <v>3.4161953877108703E-4</v>
      </c>
      <c r="K20" s="13">
        <v>0.34711223029999189</v>
      </c>
    </row>
    <row r="21" spans="1:11" x14ac:dyDescent="0.25">
      <c r="A21" s="15" t="s">
        <v>58</v>
      </c>
      <c r="B21" s="13">
        <v>9.237638589803714E-3</v>
      </c>
      <c r="C21" s="13">
        <v>4.5606006131290906E-3</v>
      </c>
      <c r="D21" s="13">
        <v>3.0685406489314873E-3</v>
      </c>
      <c r="E21" s="13">
        <v>1.6990277929815899E-2</v>
      </c>
      <c r="F21" s="13">
        <v>0.12893902555901132</v>
      </c>
      <c r="G21" s="13">
        <v>8.0604375430545758E-2</v>
      </c>
      <c r="H21" s="13">
        <v>5.8372968543395735E-2</v>
      </c>
      <c r="I21" s="13">
        <v>2.8763160933845643E-2</v>
      </c>
      <c r="J21" s="13">
        <v>1.5191302157307072E-4</v>
      </c>
      <c r="K21" s="13">
        <v>0.33068850127005173</v>
      </c>
    </row>
    <row r="22" spans="1:11" x14ac:dyDescent="0.25">
      <c r="A22" s="15" t="s">
        <v>59</v>
      </c>
      <c r="B22" s="13">
        <v>1.054314539619354E-2</v>
      </c>
      <c r="C22" s="13">
        <v>4.2611413527326733E-3</v>
      </c>
      <c r="D22" s="13">
        <v>3.445666628349932E-3</v>
      </c>
      <c r="E22" s="13">
        <v>1.6849821932310046E-2</v>
      </c>
      <c r="F22" s="13">
        <v>0.11610081214890879</v>
      </c>
      <c r="G22" s="13">
        <v>8.1748028561952027E-2</v>
      </c>
      <c r="H22" s="13">
        <v>5.6848121677635775E-2</v>
      </c>
      <c r="I22" s="13">
        <v>2.7032307333660518E-2</v>
      </c>
      <c r="J22" s="13">
        <v>2.4920677065479765E-4</v>
      </c>
      <c r="K22" s="13">
        <v>0.31707825180239807</v>
      </c>
    </row>
    <row r="23" spans="1:11" x14ac:dyDescent="0.25">
      <c r="A23" s="14" t="s">
        <v>64</v>
      </c>
      <c r="B23" s="13">
        <v>0.3114883485569801</v>
      </c>
      <c r="C23" s="13">
        <v>0.20834093011576937</v>
      </c>
      <c r="D23" s="13">
        <v>6.1309468675482259E-2</v>
      </c>
      <c r="E23" s="13">
        <v>0.46872921760979186</v>
      </c>
      <c r="F23" s="13">
        <v>0.15387195472262333</v>
      </c>
      <c r="G23" s="13">
        <v>0.17432237883966195</v>
      </c>
      <c r="H23" s="13">
        <v>0.80962897390995414</v>
      </c>
      <c r="I23" s="13">
        <v>0.8055013031201459</v>
      </c>
      <c r="J23" s="13">
        <v>4.1898534160783797E-2</v>
      </c>
      <c r="K23" s="13">
        <v>3.0350911097111926</v>
      </c>
    </row>
    <row r="24" spans="1:11" x14ac:dyDescent="0.25">
      <c r="A24" s="15" t="s">
        <v>55</v>
      </c>
      <c r="B24" s="13">
        <v>5.9558659120632566E-2</v>
      </c>
      <c r="C24" s="13">
        <v>3.4921217841334617E-2</v>
      </c>
      <c r="D24" s="13">
        <v>9.0966238772135551E-3</v>
      </c>
      <c r="E24" s="13">
        <v>8.2909969648587267E-2</v>
      </c>
      <c r="F24" s="13">
        <v>3.7788168865502833E-2</v>
      </c>
      <c r="G24" s="13">
        <v>3.5457238936138537E-2</v>
      </c>
      <c r="H24" s="13">
        <v>0.16411685959273234</v>
      </c>
      <c r="I24" s="13">
        <v>0.15120117886362786</v>
      </c>
      <c r="J24" s="13">
        <v>9.3114628956319674E-3</v>
      </c>
      <c r="K24" s="13">
        <v>0.58436137964140156</v>
      </c>
    </row>
    <row r="25" spans="1:11" x14ac:dyDescent="0.25">
      <c r="A25" s="15" t="s">
        <v>56</v>
      </c>
      <c r="B25" s="13">
        <v>6.2082870405281709E-2</v>
      </c>
      <c r="C25" s="13">
        <v>4.2334460556067412E-2</v>
      </c>
      <c r="D25" s="13">
        <v>1.1962684266329838E-2</v>
      </c>
      <c r="E25" s="13">
        <v>9.1973846231768436E-2</v>
      </c>
      <c r="F25" s="13">
        <v>3.0603443423741661E-2</v>
      </c>
      <c r="G25" s="13">
        <v>3.073135344222018E-2</v>
      </c>
      <c r="H25" s="13">
        <v>0.16006740396604296</v>
      </c>
      <c r="I25" s="13">
        <v>0.15433788493134443</v>
      </c>
      <c r="J25" s="13">
        <v>8.9810702055723342E-3</v>
      </c>
      <c r="K25" s="13">
        <v>0.59307501742836899</v>
      </c>
    </row>
    <row r="26" spans="1:11" x14ac:dyDescent="0.25">
      <c r="A26" s="15" t="s">
        <v>57</v>
      </c>
      <c r="B26" s="13">
        <v>6.4082056753311717E-2</v>
      </c>
      <c r="C26" s="13">
        <v>4.2023345770636017E-2</v>
      </c>
      <c r="D26" s="13">
        <v>1.2826808619146507E-2</v>
      </c>
      <c r="E26" s="13">
        <v>9.4824416939571499E-2</v>
      </c>
      <c r="F26" s="13">
        <v>2.7195695668318799E-2</v>
      </c>
      <c r="G26" s="13">
        <v>3.7298015751173523E-2</v>
      </c>
      <c r="H26" s="13">
        <v>0.16303027432394565</v>
      </c>
      <c r="I26" s="13">
        <v>0.15769574905779488</v>
      </c>
      <c r="J26" s="13">
        <v>6.9376620912875745E-3</v>
      </c>
      <c r="K26" s="13">
        <v>0.60591402497518621</v>
      </c>
    </row>
    <row r="27" spans="1:11" x14ac:dyDescent="0.25">
      <c r="A27" s="15" t="s">
        <v>58</v>
      </c>
      <c r="B27" s="13">
        <v>6.4265297721348605E-2</v>
      </c>
      <c r="C27" s="13">
        <v>4.2589376650246341E-2</v>
      </c>
      <c r="D27" s="13">
        <v>1.3453189483552489E-2</v>
      </c>
      <c r="E27" s="13">
        <v>9.9081026703869202E-2</v>
      </c>
      <c r="F27" s="13">
        <v>2.718452614750912E-2</v>
      </c>
      <c r="G27" s="13">
        <v>3.5697747545802037E-2</v>
      </c>
      <c r="H27" s="13">
        <v>0.16280307833381225</v>
      </c>
      <c r="I27" s="13">
        <v>0.16813652667247692</v>
      </c>
      <c r="J27" s="13">
        <v>7.1274388057783857E-3</v>
      </c>
      <c r="K27" s="13">
        <v>0.62033820806439532</v>
      </c>
    </row>
    <row r="28" spans="1:11" x14ac:dyDescent="0.25">
      <c r="A28" s="15" t="s">
        <v>59</v>
      </c>
      <c r="B28" s="13">
        <v>6.1499464556405474E-2</v>
      </c>
      <c r="C28" s="13">
        <v>4.6472529297485E-2</v>
      </c>
      <c r="D28" s="13">
        <v>1.3970162429239871E-2</v>
      </c>
      <c r="E28" s="13">
        <v>9.9939958085995498E-2</v>
      </c>
      <c r="F28" s="13">
        <v>3.1100120617550929E-2</v>
      </c>
      <c r="G28" s="13">
        <v>3.513802316432766E-2</v>
      </c>
      <c r="H28" s="13">
        <v>0.15961135769342094</v>
      </c>
      <c r="I28" s="13">
        <v>0.17412996359490185</v>
      </c>
      <c r="J28" s="13">
        <v>9.5409001625135353E-3</v>
      </c>
      <c r="K28" s="13">
        <v>0.6314024796018407</v>
      </c>
    </row>
    <row r="29" spans="1:11" x14ac:dyDescent="0.25">
      <c r="A29" s="14" t="s">
        <v>72</v>
      </c>
      <c r="B29" s="13">
        <v>0.37657448203992205</v>
      </c>
      <c r="C29" s="13">
        <v>0.24332090853384891</v>
      </c>
      <c r="D29" s="13">
        <v>8.4008338779875402E-2</v>
      </c>
      <c r="E29" s="13">
        <v>0.57567238204652738</v>
      </c>
      <c r="F29" s="13">
        <v>0.88049823260867099</v>
      </c>
      <c r="G29" s="13">
        <v>0.61623679921873742</v>
      </c>
      <c r="H29" s="13">
        <v>1.1896923602445302</v>
      </c>
      <c r="I29" s="13">
        <v>0.95772278977940872</v>
      </c>
      <c r="J29" s="13">
        <v>6.458390120350746E-2</v>
      </c>
      <c r="K29" s="13">
        <v>4.9883101944550283</v>
      </c>
    </row>
  </sheetData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8"/>
  <sheetViews>
    <sheetView zoomScale="85" zoomScaleNormal="85" workbookViewId="0">
      <selection activeCell="H36" sqref="H36"/>
    </sheetView>
  </sheetViews>
  <sheetFormatPr defaultRowHeight="15" x14ac:dyDescent="0.25"/>
  <cols>
    <col min="1" max="1" width="3.42578125" customWidth="1"/>
    <col min="2" max="2" width="14.5703125" customWidth="1"/>
  </cols>
  <sheetData>
    <row r="1" spans="2:7" ht="15.75" thickBot="1" x14ac:dyDescent="0.3">
      <c r="B1" s="67" t="s">
        <v>109</v>
      </c>
      <c r="C1" s="67"/>
      <c r="D1" s="67"/>
      <c r="E1" s="67"/>
      <c r="F1" s="67"/>
      <c r="G1" s="67"/>
    </row>
    <row r="2" spans="2:7" x14ac:dyDescent="0.25">
      <c r="B2" s="50" t="s">
        <v>14</v>
      </c>
      <c r="C2" s="65" t="s">
        <v>15</v>
      </c>
      <c r="D2" s="65"/>
      <c r="E2" s="65"/>
      <c r="F2" s="65"/>
      <c r="G2" s="66"/>
    </row>
    <row r="3" spans="2:7" ht="15.75" thickBot="1" x14ac:dyDescent="0.3">
      <c r="B3" s="55" t="s">
        <v>4</v>
      </c>
      <c r="C3" s="25">
        <v>2010</v>
      </c>
      <c r="D3" s="25">
        <v>2011</v>
      </c>
      <c r="E3" s="25">
        <v>2012</v>
      </c>
      <c r="F3" s="25">
        <v>2013</v>
      </c>
      <c r="G3" s="26">
        <v>2014</v>
      </c>
    </row>
    <row r="4" spans="2:7" x14ac:dyDescent="0.25">
      <c r="B4" s="45" t="s">
        <v>16</v>
      </c>
      <c r="C4" s="46">
        <v>2.52</v>
      </c>
      <c r="D4" s="46">
        <v>2.65</v>
      </c>
      <c r="E4" s="46">
        <v>2.67</v>
      </c>
      <c r="F4" s="46">
        <v>2.76</v>
      </c>
      <c r="G4" s="23">
        <v>2.65</v>
      </c>
    </row>
    <row r="5" spans="2:7" x14ac:dyDescent="0.25">
      <c r="B5" s="45" t="s">
        <v>7</v>
      </c>
      <c r="C5" s="51">
        <v>1.71</v>
      </c>
      <c r="D5" s="51">
        <v>1.78</v>
      </c>
      <c r="E5" s="51">
        <v>1.68</v>
      </c>
      <c r="F5" s="51">
        <v>1.67</v>
      </c>
      <c r="G5" s="47">
        <v>1.75</v>
      </c>
    </row>
    <row r="6" spans="2:7" x14ac:dyDescent="0.25">
      <c r="B6" s="45" t="s">
        <v>17</v>
      </c>
      <c r="C6" s="46">
        <v>1.97</v>
      </c>
      <c r="D6" s="51">
        <v>1.82</v>
      </c>
      <c r="E6" s="51">
        <v>1.65</v>
      </c>
      <c r="F6" s="51">
        <v>1.93</v>
      </c>
      <c r="G6" s="47">
        <v>2.16</v>
      </c>
    </row>
    <row r="7" spans="2:7" x14ac:dyDescent="0.25">
      <c r="B7" s="45" t="s">
        <v>6</v>
      </c>
      <c r="C7" s="51">
        <v>1.67</v>
      </c>
      <c r="D7" s="51">
        <v>1.87</v>
      </c>
      <c r="E7" s="51">
        <v>1.92</v>
      </c>
      <c r="F7" s="51">
        <v>1.85</v>
      </c>
      <c r="G7" s="47">
        <v>1.88</v>
      </c>
    </row>
    <row r="8" spans="2:7" x14ac:dyDescent="0.25">
      <c r="B8" s="45" t="s">
        <v>18</v>
      </c>
      <c r="C8" s="46">
        <v>1.77</v>
      </c>
      <c r="D8" s="51">
        <v>1.89</v>
      </c>
      <c r="E8" s="51">
        <v>1.91</v>
      </c>
      <c r="F8" s="51">
        <v>1.97</v>
      </c>
      <c r="G8" s="47">
        <v>1.42</v>
      </c>
    </row>
    <row r="9" spans="2:7" x14ac:dyDescent="0.25">
      <c r="B9" s="45" t="s">
        <v>19</v>
      </c>
      <c r="C9" s="46">
        <v>2.2999999999999998</v>
      </c>
      <c r="D9" s="51">
        <v>2.35</v>
      </c>
      <c r="E9" s="51">
        <v>2.2200000000000002</v>
      </c>
      <c r="F9" s="51">
        <v>2.3199999999999998</v>
      </c>
      <c r="G9" s="47">
        <v>2.3199999999999998</v>
      </c>
    </row>
    <row r="10" spans="2:7" x14ac:dyDescent="0.25">
      <c r="B10" s="45" t="s">
        <v>20</v>
      </c>
      <c r="C10" s="46">
        <v>2.11</v>
      </c>
      <c r="D10" s="46">
        <v>2.1800000000000002</v>
      </c>
      <c r="E10" s="46">
        <v>2.12</v>
      </c>
      <c r="F10" s="46">
        <v>2.08</v>
      </c>
      <c r="G10" s="23">
        <v>2.0699999999999998</v>
      </c>
    </row>
    <row r="11" spans="2:7" x14ac:dyDescent="0.25">
      <c r="B11" s="45" t="s">
        <v>21</v>
      </c>
      <c r="C11" s="46">
        <v>1.39</v>
      </c>
      <c r="D11" s="46">
        <v>1.46</v>
      </c>
      <c r="E11" s="46">
        <v>1.53</v>
      </c>
      <c r="F11" s="46">
        <v>1.61</v>
      </c>
      <c r="G11" s="23">
        <v>1.44</v>
      </c>
    </row>
    <row r="12" spans="2:7" x14ac:dyDescent="0.25">
      <c r="B12" s="45" t="s">
        <v>22</v>
      </c>
      <c r="C12" s="46">
        <v>1.42</v>
      </c>
      <c r="D12" s="46">
        <v>1.75</v>
      </c>
      <c r="E12" s="46">
        <v>1.5</v>
      </c>
      <c r="F12" s="46">
        <v>1.1599999999999999</v>
      </c>
      <c r="G12" s="23">
        <v>1.31</v>
      </c>
    </row>
    <row r="13" spans="2:7" x14ac:dyDescent="0.25">
      <c r="B13" s="45" t="s">
        <v>8</v>
      </c>
      <c r="C13" s="51">
        <v>3.88</v>
      </c>
      <c r="D13" s="51">
        <v>3.88</v>
      </c>
      <c r="E13" s="51">
        <v>3.4</v>
      </c>
      <c r="F13" s="51">
        <v>3.78</v>
      </c>
      <c r="G13" s="47">
        <v>3.57</v>
      </c>
    </row>
    <row r="14" spans="2:7" x14ac:dyDescent="0.25">
      <c r="B14" s="45" t="s">
        <v>23</v>
      </c>
      <c r="C14" s="46">
        <v>2.35</v>
      </c>
      <c r="D14" s="51">
        <v>2.59</v>
      </c>
      <c r="E14" s="51">
        <v>3</v>
      </c>
      <c r="F14" s="51">
        <v>3</v>
      </c>
      <c r="G14" s="47">
        <v>2.86</v>
      </c>
    </row>
    <row r="15" spans="2:7" x14ac:dyDescent="0.25">
      <c r="B15" s="45" t="s">
        <v>24</v>
      </c>
      <c r="C15" s="46">
        <v>1.77</v>
      </c>
      <c r="D15" s="46">
        <v>1.81</v>
      </c>
      <c r="E15" s="46">
        <v>1.88</v>
      </c>
      <c r="F15" s="46">
        <v>1.85</v>
      </c>
      <c r="G15" s="23">
        <v>1.84</v>
      </c>
    </row>
    <row r="16" spans="2:7" x14ac:dyDescent="0.25">
      <c r="B16" s="45" t="s">
        <v>25</v>
      </c>
      <c r="C16" s="46">
        <v>2.48</v>
      </c>
      <c r="D16" s="46">
        <v>2.46</v>
      </c>
      <c r="E16" s="46">
        <v>2.62</v>
      </c>
      <c r="F16" s="46">
        <v>2.65</v>
      </c>
      <c r="G16" s="23">
        <v>2.75</v>
      </c>
    </row>
    <row r="17" spans="2:7" x14ac:dyDescent="0.25">
      <c r="B17" s="45" t="s">
        <v>26</v>
      </c>
      <c r="C17" s="46">
        <v>2.04</v>
      </c>
      <c r="D17" s="46">
        <v>2.17</v>
      </c>
      <c r="E17" s="46">
        <v>1.9</v>
      </c>
      <c r="F17" s="46">
        <v>2.1800000000000002</v>
      </c>
      <c r="G17" s="23">
        <v>1.42</v>
      </c>
    </row>
    <row r="18" spans="2:7" x14ac:dyDescent="0.25">
      <c r="B18" s="45" t="s">
        <v>27</v>
      </c>
      <c r="C18" s="46">
        <v>1.49</v>
      </c>
      <c r="D18" s="46">
        <v>1.51</v>
      </c>
      <c r="E18" s="46">
        <v>1.62</v>
      </c>
      <c r="F18" s="46">
        <v>1.82</v>
      </c>
      <c r="G18" s="23">
        <v>2.0699999999999998</v>
      </c>
    </row>
    <row r="19" spans="2:7" x14ac:dyDescent="0.25">
      <c r="B19" s="45" t="s">
        <v>28</v>
      </c>
      <c r="C19" s="46">
        <v>0.74</v>
      </c>
      <c r="D19" s="46">
        <v>0.8</v>
      </c>
      <c r="E19" s="46">
        <v>0.92</v>
      </c>
      <c r="F19" s="46">
        <v>1.02</v>
      </c>
      <c r="G19" s="23">
        <v>1.0900000000000001</v>
      </c>
    </row>
    <row r="20" spans="2:7" x14ac:dyDescent="0.25">
      <c r="B20" s="45" t="s">
        <v>10</v>
      </c>
      <c r="C20" s="51">
        <v>1.37</v>
      </c>
      <c r="D20" s="51">
        <v>1.48</v>
      </c>
      <c r="E20" s="51">
        <v>1.41</v>
      </c>
      <c r="F20" s="51">
        <v>1.57</v>
      </c>
      <c r="G20" s="47">
        <v>1.57</v>
      </c>
    </row>
    <row r="21" spans="2:7" x14ac:dyDescent="0.25">
      <c r="B21" s="45" t="s">
        <v>5</v>
      </c>
      <c r="C21" s="51">
        <v>1.5</v>
      </c>
      <c r="D21" s="51">
        <v>1.63</v>
      </c>
      <c r="E21" s="51">
        <v>1.62</v>
      </c>
      <c r="F21" s="51">
        <v>1.63</v>
      </c>
      <c r="G21" s="47">
        <v>1.62</v>
      </c>
    </row>
    <row r="22" spans="2:7" x14ac:dyDescent="0.25">
      <c r="B22" s="45" t="s">
        <v>29</v>
      </c>
      <c r="C22" s="46">
        <v>2.66</v>
      </c>
      <c r="D22" s="46">
        <v>2.67</v>
      </c>
      <c r="E22" s="46">
        <v>2.93</v>
      </c>
      <c r="F22" s="46">
        <v>2.82</v>
      </c>
      <c r="G22" s="23">
        <v>2.69</v>
      </c>
    </row>
    <row r="23" spans="2:7" x14ac:dyDescent="0.25">
      <c r="B23" s="45" t="s">
        <v>30</v>
      </c>
      <c r="C23" s="46">
        <v>1.67</v>
      </c>
      <c r="D23" s="46">
        <v>1.64</v>
      </c>
      <c r="E23" s="46">
        <v>1.67</v>
      </c>
      <c r="F23" s="46">
        <v>1.63</v>
      </c>
      <c r="G23" s="23">
        <v>1.61</v>
      </c>
    </row>
    <row r="24" spans="2:7" x14ac:dyDescent="0.25">
      <c r="B24" s="45" t="s">
        <v>31</v>
      </c>
      <c r="C24" s="46">
        <v>0.98</v>
      </c>
      <c r="D24" s="46">
        <v>1.06</v>
      </c>
      <c r="E24" s="46">
        <v>1</v>
      </c>
      <c r="F24" s="46">
        <v>0.99</v>
      </c>
      <c r="G24" s="23">
        <v>1.02</v>
      </c>
    </row>
    <row r="25" spans="2:7" x14ac:dyDescent="0.25">
      <c r="B25" s="45" t="s">
        <v>32</v>
      </c>
      <c r="C25" s="46">
        <v>2.64</v>
      </c>
      <c r="D25" s="46">
        <v>3.02</v>
      </c>
      <c r="E25" s="46">
        <v>3.14</v>
      </c>
      <c r="F25" s="46">
        <v>2.93</v>
      </c>
      <c r="G25" s="23">
        <v>2.64</v>
      </c>
    </row>
    <row r="26" spans="2:7" x14ac:dyDescent="0.25">
      <c r="B26" s="45" t="s">
        <v>33</v>
      </c>
      <c r="C26" s="46">
        <v>1.1599999999999999</v>
      </c>
      <c r="D26" s="46">
        <v>1.24</v>
      </c>
      <c r="E26" s="46">
        <v>1.19</v>
      </c>
      <c r="F26" s="46">
        <v>1.08</v>
      </c>
      <c r="G26" s="23">
        <v>1.1499999999999999</v>
      </c>
    </row>
    <row r="27" spans="2:7" x14ac:dyDescent="0.25">
      <c r="B27" s="45" t="s">
        <v>34</v>
      </c>
      <c r="C27" s="46">
        <v>1.27</v>
      </c>
      <c r="D27" s="46">
        <v>1.44</v>
      </c>
      <c r="E27" s="46">
        <v>1.53</v>
      </c>
      <c r="F27" s="46">
        <v>1.48</v>
      </c>
      <c r="G27" s="23">
        <v>1.54</v>
      </c>
    </row>
    <row r="28" spans="2:7" x14ac:dyDescent="0.25">
      <c r="B28" s="45" t="s">
        <v>35</v>
      </c>
      <c r="C28" s="51">
        <v>1.58</v>
      </c>
      <c r="D28" s="51">
        <v>1.62</v>
      </c>
      <c r="E28" s="51">
        <v>1.55</v>
      </c>
      <c r="F28" s="51">
        <v>1.6</v>
      </c>
      <c r="G28" s="47">
        <v>1.47</v>
      </c>
    </row>
    <row r="29" spans="2:7" x14ac:dyDescent="0.25">
      <c r="B29" s="45" t="s">
        <v>36</v>
      </c>
      <c r="C29" s="46">
        <v>2.68</v>
      </c>
      <c r="D29" s="51">
        <v>3.25</v>
      </c>
      <c r="E29" s="51">
        <v>2.95</v>
      </c>
      <c r="F29" s="51">
        <v>3.07</v>
      </c>
      <c r="G29" s="47">
        <v>2.89</v>
      </c>
    </row>
    <row r="30" spans="2:7" x14ac:dyDescent="0.25">
      <c r="B30" s="45" t="s">
        <v>9</v>
      </c>
      <c r="C30" s="46">
        <v>0.73</v>
      </c>
      <c r="D30" s="46">
        <v>0.82</v>
      </c>
      <c r="E30" s="46">
        <v>0.83</v>
      </c>
      <c r="F30" s="46">
        <v>0.81</v>
      </c>
      <c r="G30" s="23">
        <v>0.81</v>
      </c>
    </row>
    <row r="31" spans="2:7" x14ac:dyDescent="0.25">
      <c r="B31" s="45" t="s">
        <v>37</v>
      </c>
      <c r="C31" s="46">
        <v>1.22</v>
      </c>
      <c r="D31" s="46">
        <v>1.36</v>
      </c>
      <c r="E31" s="46">
        <v>1.2</v>
      </c>
      <c r="F31" s="46">
        <v>1.35</v>
      </c>
      <c r="G31" s="23">
        <v>1.3</v>
      </c>
    </row>
    <row r="32" spans="2:7" x14ac:dyDescent="0.25">
      <c r="B32" s="45" t="s">
        <v>39</v>
      </c>
      <c r="C32" s="46">
        <v>2.2799999999999998</v>
      </c>
      <c r="D32" s="46">
        <v>2.25</v>
      </c>
      <c r="E32" s="46">
        <v>2.39</v>
      </c>
      <c r="F32" s="46">
        <v>2.13</v>
      </c>
      <c r="G32" s="23">
        <v>1.94</v>
      </c>
    </row>
    <row r="33" spans="2:7" x14ac:dyDescent="0.25">
      <c r="B33" s="45" t="s">
        <v>40</v>
      </c>
      <c r="C33" s="51">
        <v>1.45</v>
      </c>
      <c r="D33" s="51">
        <v>1.52</v>
      </c>
      <c r="E33" s="51">
        <v>1.45</v>
      </c>
      <c r="F33" s="51">
        <v>1.44</v>
      </c>
      <c r="G33" s="47">
        <v>1.38</v>
      </c>
    </row>
    <row r="34" spans="2:7" x14ac:dyDescent="0.25">
      <c r="B34" s="45" t="s">
        <v>41</v>
      </c>
      <c r="C34" s="46">
        <v>2.42</v>
      </c>
      <c r="D34" s="46">
        <v>2.62</v>
      </c>
      <c r="E34" s="51">
        <v>2.9</v>
      </c>
      <c r="F34" s="51">
        <v>2.76</v>
      </c>
      <c r="G34" s="47">
        <v>2.61</v>
      </c>
    </row>
    <row r="35" spans="2:7" x14ac:dyDescent="0.25">
      <c r="B35" s="45" t="s">
        <v>42</v>
      </c>
      <c r="C35" s="46">
        <v>1.78</v>
      </c>
      <c r="D35" s="46">
        <v>1.79</v>
      </c>
      <c r="E35" s="51">
        <v>1.9</v>
      </c>
      <c r="F35" s="51">
        <v>1.75</v>
      </c>
      <c r="G35" s="47">
        <v>1.78</v>
      </c>
    </row>
    <row r="36" spans="2:7" x14ac:dyDescent="0.25">
      <c r="B36" s="45" t="s">
        <v>43</v>
      </c>
      <c r="C36" s="46">
        <v>2.3199999999999998</v>
      </c>
      <c r="D36" s="46">
        <v>2.4900000000000002</v>
      </c>
      <c r="E36" s="46">
        <v>2.54</v>
      </c>
      <c r="F36" s="46">
        <v>2.42</v>
      </c>
      <c r="G36" s="23">
        <v>3.28</v>
      </c>
    </row>
    <row r="37" spans="2:7" x14ac:dyDescent="0.25">
      <c r="B37" s="45" t="s">
        <v>11</v>
      </c>
      <c r="C37" s="51">
        <v>2.17</v>
      </c>
      <c r="D37" s="51">
        <v>2.38</v>
      </c>
      <c r="E37" s="51">
        <v>2.67</v>
      </c>
      <c r="F37" s="51">
        <v>2.65</v>
      </c>
      <c r="G37" s="47">
        <v>2.71</v>
      </c>
    </row>
    <row r="38" spans="2:7" ht="15.75" thickBot="1" x14ac:dyDescent="0.3">
      <c r="B38" s="48" t="s">
        <v>12</v>
      </c>
      <c r="C38" s="52">
        <v>2.37</v>
      </c>
      <c r="D38" s="52">
        <v>2.4900000000000002</v>
      </c>
      <c r="E38" s="52">
        <v>2.44</v>
      </c>
      <c r="F38" s="52">
        <v>2.35</v>
      </c>
      <c r="G38" s="49">
        <v>2.17</v>
      </c>
    </row>
  </sheetData>
  <mergeCells count="2">
    <mergeCell ref="C2:G2"/>
    <mergeCell ref="B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8"/>
  <sheetViews>
    <sheetView workbookViewId="0">
      <selection activeCell="L17" sqref="L17"/>
    </sheetView>
  </sheetViews>
  <sheetFormatPr defaultRowHeight="15" x14ac:dyDescent="0.25"/>
  <cols>
    <col min="1" max="1" width="2.28515625" customWidth="1"/>
  </cols>
  <sheetData>
    <row r="1" spans="2:14" ht="9.75" customHeight="1" thickBot="1" x14ac:dyDescent="0.3"/>
    <row r="2" spans="2:14" x14ac:dyDescent="0.25">
      <c r="B2" s="56" t="s">
        <v>13</v>
      </c>
      <c r="C2" s="65" t="s">
        <v>15</v>
      </c>
      <c r="D2" s="65"/>
      <c r="E2" s="65"/>
      <c r="F2" s="65"/>
      <c r="G2" s="66"/>
      <c r="I2" s="56" t="s">
        <v>14</v>
      </c>
      <c r="J2" s="65" t="s">
        <v>15</v>
      </c>
      <c r="K2" s="65"/>
      <c r="L2" s="65"/>
      <c r="M2" s="65"/>
      <c r="N2" s="66"/>
    </row>
    <row r="3" spans="2:14" ht="15.75" thickBot="1" x14ac:dyDescent="0.3">
      <c r="B3" s="57" t="s">
        <v>4</v>
      </c>
      <c r="C3" s="25">
        <v>2010</v>
      </c>
      <c r="D3" s="25">
        <v>2011</v>
      </c>
      <c r="E3" s="25">
        <v>2012</v>
      </c>
      <c r="F3" s="25">
        <v>2013</v>
      </c>
      <c r="G3" s="26">
        <v>2014</v>
      </c>
      <c r="I3" s="57" t="s">
        <v>4</v>
      </c>
      <c r="J3" s="25">
        <v>2010</v>
      </c>
      <c r="K3" s="25">
        <v>2011</v>
      </c>
      <c r="L3" s="25">
        <v>2012</v>
      </c>
      <c r="M3" s="25">
        <v>2013</v>
      </c>
      <c r="N3" s="26">
        <v>2014</v>
      </c>
    </row>
    <row r="4" spans="2:14" x14ac:dyDescent="0.25">
      <c r="B4" s="58" t="s">
        <v>16</v>
      </c>
      <c r="C4" s="46">
        <v>2.0433175426677219</v>
      </c>
      <c r="D4" s="46">
        <v>1.9893618931820198</v>
      </c>
      <c r="E4" s="46">
        <v>2.0112301844181921</v>
      </c>
      <c r="F4" s="46">
        <v>2.3602392704713901</v>
      </c>
      <c r="G4" s="23">
        <v>1.7693713365252832</v>
      </c>
      <c r="I4" s="58" t="s">
        <v>16</v>
      </c>
      <c r="J4" s="46">
        <v>2.52</v>
      </c>
      <c r="K4" s="46">
        <v>2.65</v>
      </c>
      <c r="L4" s="46">
        <v>2.67</v>
      </c>
      <c r="M4" s="46">
        <v>2.76</v>
      </c>
      <c r="N4" s="23">
        <v>2.65</v>
      </c>
    </row>
    <row r="5" spans="2:14" x14ac:dyDescent="0.25">
      <c r="B5" s="58" t="s">
        <v>7</v>
      </c>
      <c r="C5" s="46">
        <v>0.23952726714680822</v>
      </c>
      <c r="D5" s="46">
        <v>0.19738848184987778</v>
      </c>
      <c r="E5" s="46">
        <v>0.16302326151951174</v>
      </c>
      <c r="F5" s="46">
        <v>0.16169433261650584</v>
      </c>
      <c r="G5" s="23">
        <v>0.18196323064329806</v>
      </c>
      <c r="I5" s="58" t="s">
        <v>7</v>
      </c>
      <c r="J5" s="51">
        <v>1.71</v>
      </c>
      <c r="K5" s="51">
        <v>1.78</v>
      </c>
      <c r="L5" s="51">
        <v>1.68</v>
      </c>
      <c r="M5" s="51">
        <v>1.67</v>
      </c>
      <c r="N5" s="47">
        <v>1.75</v>
      </c>
    </row>
    <row r="6" spans="2:14" x14ac:dyDescent="0.25">
      <c r="B6" s="58" t="s">
        <v>17</v>
      </c>
      <c r="C6" s="46">
        <v>3.4693866158791455</v>
      </c>
      <c r="D6" s="46">
        <v>2.8315831393895881</v>
      </c>
      <c r="E6" s="46">
        <v>3.3783484943258921</v>
      </c>
      <c r="F6" s="46">
        <v>3.438566488749939</v>
      </c>
      <c r="G6" s="23">
        <v>3.5585175713490678</v>
      </c>
      <c r="I6" s="58" t="s">
        <v>17</v>
      </c>
      <c r="J6" s="46">
        <v>1.97</v>
      </c>
      <c r="K6" s="51">
        <v>1.82</v>
      </c>
      <c r="L6" s="51">
        <v>1.65</v>
      </c>
      <c r="M6" s="51">
        <v>1.93</v>
      </c>
      <c r="N6" s="47">
        <v>2.16</v>
      </c>
    </row>
    <row r="7" spans="2:14" x14ac:dyDescent="0.25">
      <c r="B7" s="58" t="s">
        <v>6</v>
      </c>
      <c r="C7" s="46">
        <v>0.10824933913568617</v>
      </c>
      <c r="D7" s="46">
        <v>0.12272025164015585</v>
      </c>
      <c r="E7" s="46">
        <v>0.1223250397139693</v>
      </c>
      <c r="F7" s="46">
        <v>0.13895894973985834</v>
      </c>
      <c r="G7" s="23">
        <v>0.15298267219713862</v>
      </c>
      <c r="I7" s="58" t="s">
        <v>6</v>
      </c>
      <c r="J7" s="51">
        <v>1.67</v>
      </c>
      <c r="K7" s="51">
        <v>1.87</v>
      </c>
      <c r="L7" s="51">
        <v>1.92</v>
      </c>
      <c r="M7" s="51">
        <v>1.85</v>
      </c>
      <c r="N7" s="47">
        <v>1.88</v>
      </c>
    </row>
    <row r="8" spans="2:14" x14ac:dyDescent="0.25">
      <c r="B8" s="58" t="s">
        <v>18</v>
      </c>
      <c r="C8" s="46">
        <v>2.1359348650027905</v>
      </c>
      <c r="D8" s="46">
        <v>1.9645581699963759</v>
      </c>
      <c r="E8" s="46">
        <v>1.9517473155603817</v>
      </c>
      <c r="F8" s="46">
        <v>2.0164357565205941</v>
      </c>
      <c r="G8" s="23">
        <v>1.7547835511231549</v>
      </c>
      <c r="I8" s="58" t="s">
        <v>18</v>
      </c>
      <c r="J8" s="46">
        <v>1.77</v>
      </c>
      <c r="K8" s="51">
        <v>1.89</v>
      </c>
      <c r="L8" s="51">
        <v>1.91</v>
      </c>
      <c r="M8" s="51">
        <v>1.97</v>
      </c>
      <c r="N8" s="47">
        <v>1.42</v>
      </c>
    </row>
    <row r="9" spans="2:14" x14ac:dyDescent="0.25">
      <c r="B9" s="58" t="s">
        <v>19</v>
      </c>
      <c r="C9" s="46">
        <v>1.7172404134038379</v>
      </c>
      <c r="D9" s="46">
        <v>1.5918178475861862</v>
      </c>
      <c r="E9" s="46">
        <v>1.3778035563149309</v>
      </c>
      <c r="F9" s="46">
        <v>1.6131829931104125</v>
      </c>
      <c r="G9" s="23">
        <v>1.5353459946793977</v>
      </c>
      <c r="I9" s="58" t="s">
        <v>19</v>
      </c>
      <c r="J9" s="46">
        <v>2.2999999999999998</v>
      </c>
      <c r="K9" s="51">
        <v>2.35</v>
      </c>
      <c r="L9" s="51">
        <v>2.2200000000000002</v>
      </c>
      <c r="M9" s="51">
        <v>2.3199999999999998</v>
      </c>
      <c r="N9" s="47">
        <v>2.3199999999999998</v>
      </c>
    </row>
    <row r="10" spans="2:14" x14ac:dyDescent="0.25">
      <c r="B10" s="58" t="s">
        <v>20</v>
      </c>
      <c r="C10" s="46">
        <v>2.0491137677912268</v>
      </c>
      <c r="D10" s="46">
        <v>1.9813130861965831</v>
      </c>
      <c r="E10" s="46">
        <v>1.9250945056324718</v>
      </c>
      <c r="F10" s="46">
        <v>2.0194217269615553</v>
      </c>
      <c r="G10" s="23">
        <v>1.6722747987714666</v>
      </c>
      <c r="I10" s="58" t="s">
        <v>20</v>
      </c>
      <c r="J10" s="46">
        <v>2.11</v>
      </c>
      <c r="K10" s="46">
        <v>2.1800000000000002</v>
      </c>
      <c r="L10" s="46">
        <v>2.12</v>
      </c>
      <c r="M10" s="46">
        <v>2.08</v>
      </c>
      <c r="N10" s="23">
        <v>2.0699999999999998</v>
      </c>
    </row>
    <row r="11" spans="2:14" x14ac:dyDescent="0.25">
      <c r="B11" s="58" t="s">
        <v>21</v>
      </c>
      <c r="C11" s="46">
        <v>6.6865832810796E-2</v>
      </c>
      <c r="D11" s="46">
        <v>7.1852610393979541E-2</v>
      </c>
      <c r="E11" s="46">
        <v>6.0527833748839091E-2</v>
      </c>
      <c r="F11" s="46">
        <v>5.5092255151033255E-2</v>
      </c>
      <c r="G11" s="23">
        <v>4.6162158738157849E-2</v>
      </c>
      <c r="I11" s="58" t="s">
        <v>21</v>
      </c>
      <c r="J11" s="46">
        <v>1.39</v>
      </c>
      <c r="K11" s="46">
        <v>1.46</v>
      </c>
      <c r="L11" s="46">
        <v>1.53</v>
      </c>
      <c r="M11" s="46">
        <v>1.61</v>
      </c>
      <c r="N11" s="23">
        <v>1.44</v>
      </c>
    </row>
    <row r="12" spans="2:14" x14ac:dyDescent="0.25">
      <c r="B12" s="58" t="s">
        <v>22</v>
      </c>
      <c r="C12" s="46">
        <v>1.7466449723838617</v>
      </c>
      <c r="D12" s="46">
        <v>3.039744555161644</v>
      </c>
      <c r="E12" s="46">
        <v>2.5044392091533441</v>
      </c>
      <c r="F12" s="46">
        <v>2.8280026409144647</v>
      </c>
      <c r="G12" s="23">
        <v>2.813929526727776</v>
      </c>
      <c r="I12" s="58" t="s">
        <v>22</v>
      </c>
      <c r="J12" s="46">
        <v>1.42</v>
      </c>
      <c r="K12" s="46">
        <v>1.75</v>
      </c>
      <c r="L12" s="46">
        <v>1.5</v>
      </c>
      <c r="M12" s="46">
        <v>1.1599999999999999</v>
      </c>
      <c r="N12" s="23">
        <v>1.31</v>
      </c>
    </row>
    <row r="13" spans="2:14" x14ac:dyDescent="0.25">
      <c r="B13" s="58" t="s">
        <v>8</v>
      </c>
      <c r="C13" s="46">
        <v>0.50700902848598883</v>
      </c>
      <c r="D13" s="46">
        <v>0.42168940183733172</v>
      </c>
      <c r="E13" s="46">
        <v>0.3094028943019374</v>
      </c>
      <c r="F13" s="46">
        <v>0.3122754421322429</v>
      </c>
      <c r="G13" s="23">
        <v>0.34604652800364843</v>
      </c>
      <c r="I13" s="58" t="s">
        <v>8</v>
      </c>
      <c r="J13" s="51">
        <v>3.88</v>
      </c>
      <c r="K13" s="51">
        <v>3.88</v>
      </c>
      <c r="L13" s="51">
        <v>3.4</v>
      </c>
      <c r="M13" s="51">
        <v>3.78</v>
      </c>
      <c r="N13" s="47">
        <v>3.57</v>
      </c>
    </row>
    <row r="14" spans="2:14" x14ac:dyDescent="0.25">
      <c r="B14" s="58" t="s">
        <v>23</v>
      </c>
      <c r="C14" s="46">
        <v>1.0770713378382866</v>
      </c>
      <c r="D14" s="46">
        <v>1.4436288389091083</v>
      </c>
      <c r="E14" s="46">
        <v>1.6540268960882356</v>
      </c>
      <c r="F14" s="46">
        <v>1.6903767501527713</v>
      </c>
      <c r="G14" s="23">
        <v>1.1726501961102103</v>
      </c>
      <c r="I14" s="58" t="s">
        <v>23</v>
      </c>
      <c r="J14" s="46">
        <v>2.35</v>
      </c>
      <c r="K14" s="51">
        <v>2.59</v>
      </c>
      <c r="L14" s="51">
        <v>3</v>
      </c>
      <c r="M14" s="51">
        <v>3</v>
      </c>
      <c r="N14" s="47">
        <v>2.86</v>
      </c>
    </row>
    <row r="15" spans="2:14" x14ac:dyDescent="0.25">
      <c r="B15" s="58" t="s">
        <v>24</v>
      </c>
      <c r="C15" s="46">
        <v>1.8973080957688522</v>
      </c>
      <c r="D15" s="46">
        <v>1.7986791036487491</v>
      </c>
      <c r="E15" s="46">
        <v>1.826132729401591</v>
      </c>
      <c r="F15" s="46">
        <v>2.0044320608826256</v>
      </c>
      <c r="G15" s="23">
        <v>1.6564719421898944</v>
      </c>
      <c r="I15" s="58" t="s">
        <v>24</v>
      </c>
      <c r="J15" s="46">
        <v>1.77</v>
      </c>
      <c r="K15" s="46">
        <v>1.81</v>
      </c>
      <c r="L15" s="46">
        <v>1.88</v>
      </c>
      <c r="M15" s="46">
        <v>1.85</v>
      </c>
      <c r="N15" s="23">
        <v>1.84</v>
      </c>
    </row>
    <row r="16" spans="2:14" x14ac:dyDescent="0.25">
      <c r="B16" s="58" t="s">
        <v>25</v>
      </c>
      <c r="C16" s="46">
        <v>1.6573457551545667</v>
      </c>
      <c r="D16" s="46">
        <v>1.1085574887693321</v>
      </c>
      <c r="E16" s="46">
        <v>1.5454960595196352</v>
      </c>
      <c r="F16" s="46">
        <v>1.3651309688464845</v>
      </c>
      <c r="G16" s="23">
        <v>1.7321607791057898</v>
      </c>
      <c r="I16" s="58" t="s">
        <v>25</v>
      </c>
      <c r="J16" s="46">
        <v>2.48</v>
      </c>
      <c r="K16" s="46">
        <v>2.46</v>
      </c>
      <c r="L16" s="46">
        <v>2.62</v>
      </c>
      <c r="M16" s="46">
        <v>2.65</v>
      </c>
      <c r="N16" s="23">
        <v>2.75</v>
      </c>
    </row>
    <row r="17" spans="2:14" x14ac:dyDescent="0.25">
      <c r="B17" s="58" t="s">
        <v>26</v>
      </c>
      <c r="C17" s="46">
        <v>0.13052363050985413</v>
      </c>
      <c r="D17" s="46">
        <v>0.10840100493399089</v>
      </c>
      <c r="E17" s="46">
        <v>0.11238005318882353</v>
      </c>
      <c r="F17" s="46">
        <v>0.18100205129327571</v>
      </c>
      <c r="G17" s="23">
        <v>0.21346806810841906</v>
      </c>
      <c r="I17" s="58" t="s">
        <v>26</v>
      </c>
      <c r="J17" s="46">
        <v>2.04</v>
      </c>
      <c r="K17" s="46">
        <v>2.17</v>
      </c>
      <c r="L17" s="46">
        <v>1.9</v>
      </c>
      <c r="M17" s="46">
        <v>2.1800000000000002</v>
      </c>
      <c r="N17" s="23">
        <v>1.42</v>
      </c>
    </row>
    <row r="18" spans="2:14" x14ac:dyDescent="0.25">
      <c r="B18" s="58" t="s">
        <v>27</v>
      </c>
      <c r="C18" s="46">
        <v>0.54372540608773257</v>
      </c>
      <c r="D18" s="46">
        <v>0.55187978276802219</v>
      </c>
      <c r="E18" s="46">
        <v>0.4609139070563214</v>
      </c>
      <c r="F18" s="46">
        <v>0.53642170373612763</v>
      </c>
      <c r="G18" s="23">
        <v>0.64052383439508209</v>
      </c>
      <c r="I18" s="58" t="s">
        <v>27</v>
      </c>
      <c r="J18" s="46">
        <v>1.49</v>
      </c>
      <c r="K18" s="46">
        <v>1.51</v>
      </c>
      <c r="L18" s="46">
        <v>1.62</v>
      </c>
      <c r="M18" s="46">
        <v>1.82</v>
      </c>
      <c r="N18" s="23">
        <v>2.0699999999999998</v>
      </c>
    </row>
    <row r="19" spans="2:14" x14ac:dyDescent="0.25">
      <c r="B19" s="58" t="s">
        <v>28</v>
      </c>
      <c r="C19" s="46">
        <v>2.6874629367294167</v>
      </c>
      <c r="D19" s="46">
        <v>2.6045443756248385</v>
      </c>
      <c r="E19" s="46">
        <v>3.01680597153528</v>
      </c>
      <c r="F19" s="46">
        <v>3.6713132619476569</v>
      </c>
      <c r="G19" s="23">
        <v>3.0830847547323321</v>
      </c>
      <c r="I19" s="58" t="s">
        <v>28</v>
      </c>
      <c r="J19" s="46">
        <v>0.74</v>
      </c>
      <c r="K19" s="46">
        <v>0.8</v>
      </c>
      <c r="L19" s="46">
        <v>0.92</v>
      </c>
      <c r="M19" s="46">
        <v>1.02</v>
      </c>
      <c r="N19" s="23">
        <v>1.0900000000000001</v>
      </c>
    </row>
    <row r="20" spans="2:14" x14ac:dyDescent="0.25">
      <c r="B20" s="58" t="s">
        <v>10</v>
      </c>
      <c r="C20" s="46">
        <v>0.12219759473465742</v>
      </c>
      <c r="D20" s="46">
        <v>0.12322525423111158</v>
      </c>
      <c r="E20" s="46">
        <v>0.15602189824919602</v>
      </c>
      <c r="F20" s="46">
        <v>0.15781070214690779</v>
      </c>
      <c r="G20" s="23">
        <v>0.17212232561926727</v>
      </c>
      <c r="I20" s="58" t="s">
        <v>10</v>
      </c>
      <c r="J20" s="51">
        <v>1.37</v>
      </c>
      <c r="K20" s="51">
        <v>1.48</v>
      </c>
      <c r="L20" s="51">
        <v>1.41</v>
      </c>
      <c r="M20" s="51">
        <v>1.57</v>
      </c>
      <c r="N20" s="47">
        <v>1.57</v>
      </c>
    </row>
    <row r="21" spans="2:14" x14ac:dyDescent="0.25">
      <c r="B21" s="58" t="s">
        <v>5</v>
      </c>
      <c r="C21" s="46">
        <v>5.5540505066365622</v>
      </c>
      <c r="D21" s="46">
        <v>5.6823709251632115</v>
      </c>
      <c r="E21" s="46">
        <v>5.6903094660332876</v>
      </c>
      <c r="F21" s="46">
        <v>5.9183631916874475</v>
      </c>
      <c r="G21" s="23">
        <v>4.7321518168052252</v>
      </c>
      <c r="I21" s="58" t="s">
        <v>5</v>
      </c>
      <c r="J21" s="51">
        <v>1.5</v>
      </c>
      <c r="K21" s="51">
        <v>1.63</v>
      </c>
      <c r="L21" s="51">
        <v>1.62</v>
      </c>
      <c r="M21" s="51">
        <v>1.63</v>
      </c>
      <c r="N21" s="47">
        <v>1.62</v>
      </c>
    </row>
    <row r="22" spans="2:14" x14ac:dyDescent="0.25">
      <c r="B22" s="58" t="s">
        <v>29</v>
      </c>
      <c r="C22" s="46">
        <v>2.0178757292091198</v>
      </c>
      <c r="D22" s="46">
        <v>1.8975425640599646</v>
      </c>
      <c r="E22" s="46">
        <v>1.7184743468123913</v>
      </c>
      <c r="F22" s="46">
        <v>1.4561106035281366</v>
      </c>
      <c r="G22" s="23">
        <v>1.1841598898812646</v>
      </c>
      <c r="I22" s="58" t="s">
        <v>29</v>
      </c>
      <c r="J22" s="46">
        <v>2.66</v>
      </c>
      <c r="K22" s="46">
        <v>2.67</v>
      </c>
      <c r="L22" s="46">
        <v>2.93</v>
      </c>
      <c r="M22" s="46">
        <v>2.82</v>
      </c>
      <c r="N22" s="23">
        <v>2.69</v>
      </c>
    </row>
    <row r="23" spans="2:14" x14ac:dyDescent="0.25">
      <c r="B23" s="58" t="s">
        <v>30</v>
      </c>
      <c r="C23" s="46">
        <v>0.64800857524035838</v>
      </c>
      <c r="D23" s="46">
        <v>0.62045643259135141</v>
      </c>
      <c r="E23" s="46">
        <v>0.63212373162086355</v>
      </c>
      <c r="F23" s="46">
        <v>6.1912752174668365E-2</v>
      </c>
      <c r="G23" s="23">
        <v>0.7946893069242289</v>
      </c>
      <c r="I23" s="58" t="s">
        <v>30</v>
      </c>
      <c r="J23" s="46">
        <v>1.67</v>
      </c>
      <c r="K23" s="46">
        <v>1.64</v>
      </c>
      <c r="L23" s="46">
        <v>1.67</v>
      </c>
      <c r="M23" s="46">
        <v>1.63</v>
      </c>
      <c r="N23" s="23">
        <v>1.61</v>
      </c>
    </row>
    <row r="24" spans="2:14" x14ac:dyDescent="0.25">
      <c r="B24" s="58" t="s">
        <v>31</v>
      </c>
      <c r="C24" s="46">
        <v>4.0570462032907617</v>
      </c>
      <c r="D24" s="46">
        <v>4.0074360612654996</v>
      </c>
      <c r="E24" s="46">
        <v>3.9748060122558813</v>
      </c>
      <c r="F24" s="46">
        <v>4.0003032827525802</v>
      </c>
      <c r="G24" s="23">
        <v>3.0614123053920377</v>
      </c>
      <c r="I24" s="58" t="s">
        <v>31</v>
      </c>
      <c r="J24" s="46">
        <v>0.98</v>
      </c>
      <c r="K24" s="46">
        <v>1.06</v>
      </c>
      <c r="L24" s="46">
        <v>1</v>
      </c>
      <c r="M24" s="46">
        <v>0.99</v>
      </c>
      <c r="N24" s="23">
        <v>1.02</v>
      </c>
    </row>
    <row r="25" spans="2:14" x14ac:dyDescent="0.25">
      <c r="B25" s="58" t="s">
        <v>32</v>
      </c>
      <c r="C25" s="46">
        <v>1.3504125492504042</v>
      </c>
      <c r="D25" s="46">
        <v>1.4254659059333954</v>
      </c>
      <c r="E25" s="46">
        <v>1.3633266211002573</v>
      </c>
      <c r="F25" s="46">
        <v>1.3156437954062867</v>
      </c>
      <c r="G25" s="23">
        <v>1.1123482328514434</v>
      </c>
      <c r="I25" s="58" t="s">
        <v>32</v>
      </c>
      <c r="J25" s="46">
        <v>2.64</v>
      </c>
      <c r="K25" s="46">
        <v>3.02</v>
      </c>
      <c r="L25" s="46">
        <v>3.14</v>
      </c>
      <c r="M25" s="46">
        <v>2.93</v>
      </c>
      <c r="N25" s="23">
        <v>2.64</v>
      </c>
    </row>
    <row r="26" spans="2:14" x14ac:dyDescent="0.25">
      <c r="B26" s="58" t="s">
        <v>33</v>
      </c>
      <c r="C26" s="46">
        <v>3.9793038696404301</v>
      </c>
      <c r="D26" s="46">
        <v>3.891368567049982</v>
      </c>
      <c r="E26" s="46">
        <v>3.9725985398868717</v>
      </c>
      <c r="F26" s="46">
        <v>3.9539637741129439</v>
      </c>
      <c r="G26" s="23">
        <v>3.3333363745674243</v>
      </c>
      <c r="I26" s="58" t="s">
        <v>33</v>
      </c>
      <c r="J26" s="46">
        <v>1.1599999999999999</v>
      </c>
      <c r="K26" s="46">
        <v>1.24</v>
      </c>
      <c r="L26" s="46">
        <v>1.19</v>
      </c>
      <c r="M26" s="46">
        <v>1.08</v>
      </c>
      <c r="N26" s="23">
        <v>1.1499999999999999</v>
      </c>
    </row>
    <row r="27" spans="2:14" x14ac:dyDescent="0.25">
      <c r="B27" s="58" t="s">
        <v>34</v>
      </c>
      <c r="C27" s="46">
        <v>2.9262967284779648</v>
      </c>
      <c r="D27" s="46">
        <v>2.6794629924849018</v>
      </c>
      <c r="E27" s="46">
        <v>3.0917212781341017</v>
      </c>
      <c r="F27" s="46">
        <v>3.6773134891999706</v>
      </c>
      <c r="G27" s="23">
        <v>2.7782761754010106</v>
      </c>
      <c r="I27" s="58" t="s">
        <v>34</v>
      </c>
      <c r="J27" s="46">
        <v>1.27</v>
      </c>
      <c r="K27" s="46">
        <v>1.44</v>
      </c>
      <c r="L27" s="46">
        <v>1.53</v>
      </c>
      <c r="M27" s="46">
        <v>1.48</v>
      </c>
      <c r="N27" s="23">
        <v>1.54</v>
      </c>
    </row>
    <row r="28" spans="2:14" x14ac:dyDescent="0.25">
      <c r="B28" s="58" t="s">
        <v>35</v>
      </c>
      <c r="C28" s="46">
        <v>1.3401195427522083</v>
      </c>
      <c r="D28" s="46">
        <v>1.3280503279523896</v>
      </c>
      <c r="E28" s="46">
        <v>1.4862143334348108</v>
      </c>
      <c r="F28" s="46">
        <v>1.5874550630654294</v>
      </c>
      <c r="G28" s="23">
        <v>1.9684078028746725</v>
      </c>
      <c r="I28" s="58" t="s">
        <v>35</v>
      </c>
      <c r="J28" s="51">
        <v>1.58</v>
      </c>
      <c r="K28" s="51">
        <v>1.62</v>
      </c>
      <c r="L28" s="51">
        <v>1.55</v>
      </c>
      <c r="M28" s="51">
        <v>1.6</v>
      </c>
      <c r="N28" s="47">
        <v>1.47</v>
      </c>
    </row>
    <row r="29" spans="2:14" x14ac:dyDescent="0.25">
      <c r="B29" s="58" t="s">
        <v>36</v>
      </c>
      <c r="C29" s="46">
        <v>1.3928963925524949</v>
      </c>
      <c r="D29" s="46">
        <v>1.6173531760754953</v>
      </c>
      <c r="E29" s="46">
        <v>1.1624231842548387</v>
      </c>
      <c r="F29" s="46">
        <v>1.3986853868328832</v>
      </c>
      <c r="G29" s="23">
        <v>1.0863289637350184</v>
      </c>
      <c r="I29" s="58" t="s">
        <v>36</v>
      </c>
      <c r="J29" s="46">
        <v>2.68</v>
      </c>
      <c r="K29" s="51">
        <v>3.25</v>
      </c>
      <c r="L29" s="51">
        <v>2.95</v>
      </c>
      <c r="M29" s="51">
        <v>3.07</v>
      </c>
      <c r="N29" s="47">
        <v>2.89</v>
      </c>
    </row>
    <row r="30" spans="2:14" x14ac:dyDescent="0.25">
      <c r="B30" s="58" t="s">
        <v>9</v>
      </c>
      <c r="C30" s="46">
        <v>12.289863239321862</v>
      </c>
      <c r="D30" s="46">
        <v>12.298598848808295</v>
      </c>
      <c r="E30" s="46">
        <v>12.492598301081291</v>
      </c>
      <c r="F30" s="46">
        <v>12.696916163646216</v>
      </c>
      <c r="G30" s="23">
        <v>10.812052453699531</v>
      </c>
      <c r="I30" s="58" t="s">
        <v>9</v>
      </c>
      <c r="J30" s="46">
        <v>0.73</v>
      </c>
      <c r="K30" s="46">
        <v>0.82</v>
      </c>
      <c r="L30" s="46">
        <v>0.83</v>
      </c>
      <c r="M30" s="46">
        <v>0.81</v>
      </c>
      <c r="N30" s="23">
        <v>0.81</v>
      </c>
    </row>
    <row r="31" spans="2:14" x14ac:dyDescent="0.25">
      <c r="B31" s="58" t="s">
        <v>37</v>
      </c>
      <c r="C31" s="46">
        <v>2.4968003648575894</v>
      </c>
      <c r="D31" s="46">
        <v>2.4965528676111686</v>
      </c>
      <c r="E31" s="46">
        <v>2.0458635494242237</v>
      </c>
      <c r="F31" s="46">
        <v>2.3720466162056577</v>
      </c>
      <c r="G31" s="23">
        <v>1.9686230763719867</v>
      </c>
      <c r="I31" s="58" t="s">
        <v>37</v>
      </c>
      <c r="J31" s="46">
        <v>1.22</v>
      </c>
      <c r="K31" s="46">
        <v>1.36</v>
      </c>
      <c r="L31" s="46">
        <v>1.2</v>
      </c>
      <c r="M31" s="46">
        <v>1.35</v>
      </c>
      <c r="N31" s="23">
        <v>1.3</v>
      </c>
    </row>
    <row r="32" spans="2:14" x14ac:dyDescent="0.25">
      <c r="B32" s="58" t="s">
        <v>39</v>
      </c>
      <c r="C32" s="46">
        <v>2.1370366501682092</v>
      </c>
      <c r="D32" s="46">
        <v>1.9683214912876843</v>
      </c>
      <c r="E32" s="46">
        <v>2.0619388654068072</v>
      </c>
      <c r="F32" s="46">
        <v>2.1631286752605172</v>
      </c>
      <c r="G32" s="23">
        <v>1.7525577106670991</v>
      </c>
      <c r="I32" s="58" t="s">
        <v>39</v>
      </c>
      <c r="J32" s="46">
        <v>2.2799999999999998</v>
      </c>
      <c r="K32" s="46">
        <v>2.25</v>
      </c>
      <c r="L32" s="46">
        <v>2.39</v>
      </c>
      <c r="M32" s="46">
        <v>2.13</v>
      </c>
      <c r="N32" s="23">
        <v>1.94</v>
      </c>
    </row>
    <row r="33" spans="2:14" x14ac:dyDescent="0.25">
      <c r="B33" s="58" t="s">
        <v>40</v>
      </c>
      <c r="C33" s="46">
        <v>0.11457055770106808</v>
      </c>
      <c r="D33" s="46">
        <v>0.13270771537401641</v>
      </c>
      <c r="E33" s="46">
        <v>0.14227348381516777</v>
      </c>
      <c r="F33" s="46">
        <v>0.1454379055501292</v>
      </c>
      <c r="G33" s="23">
        <v>0.14370514403556581</v>
      </c>
      <c r="I33" s="58" t="s">
        <v>40</v>
      </c>
      <c r="J33" s="51">
        <v>1.45</v>
      </c>
      <c r="K33" s="51">
        <v>1.52</v>
      </c>
      <c r="L33" s="51">
        <v>1.45</v>
      </c>
      <c r="M33" s="51">
        <v>1.44</v>
      </c>
      <c r="N33" s="47">
        <v>1.38</v>
      </c>
    </row>
    <row r="34" spans="2:14" x14ac:dyDescent="0.25">
      <c r="B34" s="58" t="s">
        <v>41</v>
      </c>
      <c r="C34" s="46">
        <v>2.0715106257826612</v>
      </c>
      <c r="D34" s="46">
        <v>2.0103692661030585</v>
      </c>
      <c r="E34" s="46">
        <v>2.231026221247137</v>
      </c>
      <c r="F34" s="46">
        <v>2.4269706434210958</v>
      </c>
      <c r="G34" s="23">
        <v>2.0396749570435673</v>
      </c>
      <c r="I34" s="58" t="s">
        <v>41</v>
      </c>
      <c r="J34" s="46">
        <v>2.42</v>
      </c>
      <c r="K34" s="46">
        <v>2.62</v>
      </c>
      <c r="L34" s="51">
        <v>2.9</v>
      </c>
      <c r="M34" s="51">
        <v>2.76</v>
      </c>
      <c r="N34" s="47">
        <v>2.61</v>
      </c>
    </row>
    <row r="35" spans="2:14" x14ac:dyDescent="0.25">
      <c r="B35" s="58" t="s">
        <v>42</v>
      </c>
      <c r="C35" s="46">
        <v>2.3727272692114121</v>
      </c>
      <c r="D35" s="46">
        <v>2.2790768575215887</v>
      </c>
      <c r="E35" s="46">
        <v>2.2010814305575606</v>
      </c>
      <c r="F35" s="46">
        <v>2.2267937849128749</v>
      </c>
      <c r="G35" s="23">
        <v>1.7890857394870017</v>
      </c>
      <c r="I35" s="58" t="s">
        <v>42</v>
      </c>
      <c r="J35" s="46">
        <v>1.78</v>
      </c>
      <c r="K35" s="46">
        <v>1.79</v>
      </c>
      <c r="L35" s="51">
        <v>1.9</v>
      </c>
      <c r="M35" s="51">
        <v>1.75</v>
      </c>
      <c r="N35" s="47">
        <v>1.78</v>
      </c>
    </row>
    <row r="36" spans="2:14" x14ac:dyDescent="0.25">
      <c r="B36" s="58" t="s">
        <v>43</v>
      </c>
      <c r="C36" s="46">
        <v>1.4187403742838078</v>
      </c>
      <c r="D36" s="46">
        <v>1.4222920078525179</v>
      </c>
      <c r="E36" s="46">
        <v>1.4271384640649676</v>
      </c>
      <c r="F36" s="46">
        <v>1.3437453653723044</v>
      </c>
      <c r="G36" s="23">
        <v>2.0634345801427991</v>
      </c>
      <c r="I36" s="58" t="s">
        <v>43</v>
      </c>
      <c r="J36" s="46">
        <v>2.3199999999999998</v>
      </c>
      <c r="K36" s="46">
        <v>2.4900000000000002</v>
      </c>
      <c r="L36" s="46">
        <v>2.54</v>
      </c>
      <c r="M36" s="46">
        <v>2.42</v>
      </c>
      <c r="N36" s="23">
        <v>3.28</v>
      </c>
    </row>
    <row r="37" spans="2:14" x14ac:dyDescent="0.25">
      <c r="B37" s="58" t="s">
        <v>11</v>
      </c>
      <c r="C37" s="46">
        <v>0.6122123691351683</v>
      </c>
      <c r="D37" s="46">
        <v>0.60533352316723843</v>
      </c>
      <c r="E37" s="46">
        <v>0.86361609446670651</v>
      </c>
      <c r="F37" s="46">
        <v>1.1257531091749395</v>
      </c>
      <c r="G37" s="23">
        <v>1.5403156985982522</v>
      </c>
      <c r="I37" s="58" t="s">
        <v>11</v>
      </c>
      <c r="J37" s="51">
        <v>2.17</v>
      </c>
      <c r="K37" s="51">
        <v>2.38</v>
      </c>
      <c r="L37" s="51">
        <v>2.67</v>
      </c>
      <c r="M37" s="51">
        <v>2.65</v>
      </c>
      <c r="N37" s="47">
        <v>2.71</v>
      </c>
    </row>
    <row r="38" spans="2:14" ht="15.75" thickBot="1" x14ac:dyDescent="0.3">
      <c r="B38" s="59" t="s">
        <v>12</v>
      </c>
      <c r="C38" s="25">
        <v>1.8865803123390033</v>
      </c>
      <c r="D38" s="25">
        <v>2.0793531260969074</v>
      </c>
      <c r="E38" s="25">
        <v>2.7446355050553919</v>
      </c>
      <c r="F38" s="25">
        <v>2.8052535103559522</v>
      </c>
      <c r="G38" s="26">
        <v>3.1383916787769945</v>
      </c>
      <c r="I38" s="59" t="s">
        <v>12</v>
      </c>
      <c r="J38" s="52">
        <v>2.37</v>
      </c>
      <c r="K38" s="52">
        <v>2.4900000000000002</v>
      </c>
      <c r="L38" s="52">
        <v>2.44</v>
      </c>
      <c r="M38" s="52">
        <v>2.35</v>
      </c>
      <c r="N38" s="49">
        <v>2.17</v>
      </c>
    </row>
  </sheetData>
  <sortState ref="B3:G38">
    <sortCondition ref="B2"/>
  </sortState>
  <mergeCells count="2">
    <mergeCell ref="C2:G2"/>
    <mergeCell ref="J2:N2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7"/>
  <sheetViews>
    <sheetView workbookViewId="0">
      <selection activeCell="X9" sqref="X9"/>
    </sheetView>
  </sheetViews>
  <sheetFormatPr defaultRowHeight="15" x14ac:dyDescent="0.25"/>
  <cols>
    <col min="1" max="1" width="3" customWidth="1"/>
  </cols>
  <sheetData>
    <row r="1" spans="2:20" ht="10.5" customHeight="1" thickBot="1" x14ac:dyDescent="0.3"/>
    <row r="2" spans="2:20" x14ac:dyDescent="0.25">
      <c r="B2" s="19">
        <v>2010</v>
      </c>
      <c r="C2" s="20" t="s">
        <v>13</v>
      </c>
      <c r="D2" s="18" t="s">
        <v>14</v>
      </c>
      <c r="F2" s="19">
        <v>2011</v>
      </c>
      <c r="G2" s="20" t="s">
        <v>13</v>
      </c>
      <c r="H2" s="18" t="s">
        <v>14</v>
      </c>
      <c r="J2" s="19">
        <v>2012</v>
      </c>
      <c r="K2" s="20" t="s">
        <v>13</v>
      </c>
      <c r="L2" s="18" t="s">
        <v>14</v>
      </c>
      <c r="N2" s="19">
        <v>2013</v>
      </c>
      <c r="O2" s="20" t="s">
        <v>13</v>
      </c>
      <c r="P2" s="18" t="s">
        <v>14</v>
      </c>
      <c r="R2" s="19">
        <v>2014</v>
      </c>
      <c r="S2" s="20" t="s">
        <v>13</v>
      </c>
      <c r="T2" s="18" t="s">
        <v>14</v>
      </c>
    </row>
    <row r="3" spans="2:20" x14ac:dyDescent="0.25">
      <c r="B3" s="45" t="s">
        <v>16</v>
      </c>
      <c r="C3" s="46">
        <v>2.0433175426677219</v>
      </c>
      <c r="D3" s="23">
        <v>2.52</v>
      </c>
      <c r="F3" s="45" t="s">
        <v>16</v>
      </c>
      <c r="G3" s="46">
        <v>1.9893618931820198</v>
      </c>
      <c r="H3" s="23">
        <v>2.65</v>
      </c>
      <c r="J3" s="45" t="s">
        <v>16</v>
      </c>
      <c r="K3" s="46">
        <v>2.0112301844181921</v>
      </c>
      <c r="L3" s="23">
        <v>2.67</v>
      </c>
      <c r="N3" s="45" t="s">
        <v>16</v>
      </c>
      <c r="O3" s="46">
        <v>2.3602392704713901</v>
      </c>
      <c r="P3" s="23">
        <v>2.76</v>
      </c>
      <c r="R3" s="45" t="s">
        <v>16</v>
      </c>
      <c r="S3" s="46">
        <v>1.7693713365252832</v>
      </c>
      <c r="T3" s="23">
        <v>2.65</v>
      </c>
    </row>
    <row r="4" spans="2:20" x14ac:dyDescent="0.25">
      <c r="B4" s="45" t="s">
        <v>7</v>
      </c>
      <c r="C4" s="46">
        <v>0.23952726714680822</v>
      </c>
      <c r="D4" s="47">
        <v>1.71</v>
      </c>
      <c r="F4" s="45" t="s">
        <v>7</v>
      </c>
      <c r="G4" s="46">
        <v>0.19738848184987778</v>
      </c>
      <c r="H4" s="47">
        <v>1.78</v>
      </c>
      <c r="J4" s="45" t="s">
        <v>7</v>
      </c>
      <c r="K4" s="46">
        <v>0.16302326151951174</v>
      </c>
      <c r="L4" s="47">
        <v>1.68</v>
      </c>
      <c r="N4" s="45" t="s">
        <v>7</v>
      </c>
      <c r="O4" s="46">
        <v>0.16169433261650584</v>
      </c>
      <c r="P4" s="47">
        <v>1.67</v>
      </c>
      <c r="R4" s="45" t="s">
        <v>7</v>
      </c>
      <c r="S4" s="46">
        <v>0.18196323064329806</v>
      </c>
      <c r="T4" s="47">
        <v>1.75</v>
      </c>
    </row>
    <row r="5" spans="2:20" x14ac:dyDescent="0.25">
      <c r="B5" s="45" t="s">
        <v>17</v>
      </c>
      <c r="C5" s="46">
        <v>3.4693866158791455</v>
      </c>
      <c r="D5" s="23">
        <v>1.97</v>
      </c>
      <c r="F5" s="45" t="s">
        <v>17</v>
      </c>
      <c r="G5" s="46">
        <v>2.8315831393895881</v>
      </c>
      <c r="H5" s="47">
        <v>1.82</v>
      </c>
      <c r="J5" s="45" t="s">
        <v>17</v>
      </c>
      <c r="K5" s="46">
        <v>3.3783484943258921</v>
      </c>
      <c r="L5" s="47">
        <v>1.65</v>
      </c>
      <c r="N5" s="45" t="s">
        <v>17</v>
      </c>
      <c r="O5" s="46">
        <v>3.438566488749939</v>
      </c>
      <c r="P5" s="47">
        <v>1.93</v>
      </c>
      <c r="R5" s="45" t="s">
        <v>17</v>
      </c>
      <c r="S5" s="46">
        <v>3.5585175713490678</v>
      </c>
      <c r="T5" s="47">
        <v>2.16</v>
      </c>
    </row>
    <row r="6" spans="2:20" x14ac:dyDescent="0.25">
      <c r="B6" s="45" t="s">
        <v>6</v>
      </c>
      <c r="C6" s="46">
        <v>0.10824933913568617</v>
      </c>
      <c r="D6" s="47">
        <v>1.67</v>
      </c>
      <c r="F6" s="45" t="s">
        <v>6</v>
      </c>
      <c r="G6" s="46">
        <v>0.12272025164015585</v>
      </c>
      <c r="H6" s="47">
        <v>1.87</v>
      </c>
      <c r="J6" s="45" t="s">
        <v>6</v>
      </c>
      <c r="K6" s="46">
        <v>0.1223250397139693</v>
      </c>
      <c r="L6" s="47">
        <v>1.92</v>
      </c>
      <c r="N6" s="45" t="s">
        <v>6</v>
      </c>
      <c r="O6" s="46">
        <v>0.13895894973985834</v>
      </c>
      <c r="P6" s="47">
        <v>1.85</v>
      </c>
      <c r="R6" s="45" t="s">
        <v>6</v>
      </c>
      <c r="S6" s="46">
        <v>0.15298267219713862</v>
      </c>
      <c r="T6" s="47">
        <v>1.88</v>
      </c>
    </row>
    <row r="7" spans="2:20" x14ac:dyDescent="0.25">
      <c r="B7" s="45" t="s">
        <v>18</v>
      </c>
      <c r="C7" s="46">
        <v>2.1359348650027905</v>
      </c>
      <c r="D7" s="23">
        <v>1.77</v>
      </c>
      <c r="F7" s="45" t="s">
        <v>18</v>
      </c>
      <c r="G7" s="46">
        <v>1.9645581699963759</v>
      </c>
      <c r="H7" s="47">
        <v>1.89</v>
      </c>
      <c r="J7" s="45" t="s">
        <v>18</v>
      </c>
      <c r="K7" s="46">
        <v>1.9517473155603817</v>
      </c>
      <c r="L7" s="47">
        <v>1.91</v>
      </c>
      <c r="N7" s="45" t="s">
        <v>18</v>
      </c>
      <c r="O7" s="46">
        <v>2.0164357565205941</v>
      </c>
      <c r="P7" s="47">
        <v>1.97</v>
      </c>
      <c r="R7" s="45" t="s">
        <v>18</v>
      </c>
      <c r="S7" s="46">
        <v>1.7547835511231549</v>
      </c>
      <c r="T7" s="47">
        <v>1.42</v>
      </c>
    </row>
    <row r="8" spans="2:20" x14ac:dyDescent="0.25">
      <c r="B8" s="45" t="s">
        <v>19</v>
      </c>
      <c r="C8" s="46">
        <v>1.7172404134038379</v>
      </c>
      <c r="D8" s="23">
        <v>2.2999999999999998</v>
      </c>
      <c r="F8" s="45" t="s">
        <v>19</v>
      </c>
      <c r="G8" s="46">
        <v>1.5918178475861862</v>
      </c>
      <c r="H8" s="47">
        <v>2.35</v>
      </c>
      <c r="J8" s="45" t="s">
        <v>19</v>
      </c>
      <c r="K8" s="46">
        <v>1.3778035563149309</v>
      </c>
      <c r="L8" s="47">
        <v>2.2200000000000002</v>
      </c>
      <c r="N8" s="45" t="s">
        <v>19</v>
      </c>
      <c r="O8" s="46">
        <v>1.6131829931104125</v>
      </c>
      <c r="P8" s="47">
        <v>2.3199999999999998</v>
      </c>
      <c r="R8" s="45" t="s">
        <v>19</v>
      </c>
      <c r="S8" s="46">
        <v>1.5353459946793977</v>
      </c>
      <c r="T8" s="47">
        <v>2.3199999999999998</v>
      </c>
    </row>
    <row r="9" spans="2:20" x14ac:dyDescent="0.25">
      <c r="B9" s="45" t="s">
        <v>20</v>
      </c>
      <c r="C9" s="46">
        <v>2.0491137677912268</v>
      </c>
      <c r="D9" s="23">
        <v>2.11</v>
      </c>
      <c r="F9" s="45" t="s">
        <v>20</v>
      </c>
      <c r="G9" s="46">
        <v>1.9813130861965831</v>
      </c>
      <c r="H9" s="23">
        <v>2.1800000000000002</v>
      </c>
      <c r="J9" s="45" t="s">
        <v>20</v>
      </c>
      <c r="K9" s="46">
        <v>1.9250945056324718</v>
      </c>
      <c r="L9" s="23">
        <v>2.12</v>
      </c>
      <c r="N9" s="45" t="s">
        <v>20</v>
      </c>
      <c r="O9" s="46">
        <v>2.0194217269615553</v>
      </c>
      <c r="P9" s="23">
        <v>2.08</v>
      </c>
      <c r="R9" s="45" t="s">
        <v>20</v>
      </c>
      <c r="S9" s="46">
        <v>1.6722747987714666</v>
      </c>
      <c r="T9" s="23">
        <v>2.0699999999999998</v>
      </c>
    </row>
    <row r="10" spans="2:20" x14ac:dyDescent="0.25">
      <c r="B10" s="45" t="s">
        <v>21</v>
      </c>
      <c r="C10" s="46">
        <v>6.6865832810796E-2</v>
      </c>
      <c r="D10" s="23">
        <v>1.39</v>
      </c>
      <c r="F10" s="45" t="s">
        <v>21</v>
      </c>
      <c r="G10" s="46">
        <v>7.1852610393979541E-2</v>
      </c>
      <c r="H10" s="23">
        <v>1.46</v>
      </c>
      <c r="J10" s="45" t="s">
        <v>21</v>
      </c>
      <c r="K10" s="46">
        <v>6.0527833748839091E-2</v>
      </c>
      <c r="L10" s="23">
        <v>1.53</v>
      </c>
      <c r="N10" s="45" t="s">
        <v>21</v>
      </c>
      <c r="O10" s="46">
        <v>5.5092255151033255E-2</v>
      </c>
      <c r="P10" s="23">
        <v>1.61</v>
      </c>
      <c r="R10" s="45" t="s">
        <v>21</v>
      </c>
      <c r="S10" s="46">
        <v>4.6162158738157849E-2</v>
      </c>
      <c r="T10" s="23">
        <v>1.44</v>
      </c>
    </row>
    <row r="11" spans="2:20" x14ac:dyDescent="0.25">
      <c r="B11" s="45" t="s">
        <v>22</v>
      </c>
      <c r="C11" s="46">
        <v>1.7466449723838617</v>
      </c>
      <c r="D11" s="23">
        <v>1.42</v>
      </c>
      <c r="F11" s="45" t="s">
        <v>22</v>
      </c>
      <c r="G11" s="46">
        <v>3.039744555161644</v>
      </c>
      <c r="H11" s="23">
        <v>1.75</v>
      </c>
      <c r="J11" s="45" t="s">
        <v>22</v>
      </c>
      <c r="K11" s="46">
        <v>2.5044392091533441</v>
      </c>
      <c r="L11" s="23">
        <v>1.5</v>
      </c>
      <c r="N11" s="45" t="s">
        <v>22</v>
      </c>
      <c r="O11" s="46">
        <v>2.8280026409144647</v>
      </c>
      <c r="P11" s="23">
        <v>1.1599999999999999</v>
      </c>
      <c r="R11" s="45" t="s">
        <v>22</v>
      </c>
      <c r="S11" s="46">
        <v>2.813929526727776</v>
      </c>
      <c r="T11" s="23">
        <v>1.31</v>
      </c>
    </row>
    <row r="12" spans="2:20" x14ac:dyDescent="0.25">
      <c r="B12" s="45" t="s">
        <v>8</v>
      </c>
      <c r="C12" s="46">
        <v>0.50700902848598883</v>
      </c>
      <c r="D12" s="47">
        <v>3.88</v>
      </c>
      <c r="F12" s="45" t="s">
        <v>8</v>
      </c>
      <c r="G12" s="46">
        <v>0.42168940183733172</v>
      </c>
      <c r="H12" s="47">
        <v>3.88</v>
      </c>
      <c r="J12" s="45" t="s">
        <v>8</v>
      </c>
      <c r="K12" s="46">
        <v>0.3094028943019374</v>
      </c>
      <c r="L12" s="47">
        <v>3.4</v>
      </c>
      <c r="N12" s="45" t="s">
        <v>8</v>
      </c>
      <c r="O12" s="46">
        <v>0.3122754421322429</v>
      </c>
      <c r="P12" s="47">
        <v>3.78</v>
      </c>
      <c r="R12" s="45" t="s">
        <v>8</v>
      </c>
      <c r="S12" s="46">
        <v>0.34604652800364843</v>
      </c>
      <c r="T12" s="47">
        <v>3.57</v>
      </c>
    </row>
    <row r="13" spans="2:20" x14ac:dyDescent="0.25">
      <c r="B13" s="45" t="s">
        <v>23</v>
      </c>
      <c r="C13" s="46">
        <v>1.0770713378382866</v>
      </c>
      <c r="D13" s="23">
        <v>2.35</v>
      </c>
      <c r="F13" s="45" t="s">
        <v>23</v>
      </c>
      <c r="G13" s="46">
        <v>1.4436288389091083</v>
      </c>
      <c r="H13" s="47">
        <v>2.59</v>
      </c>
      <c r="J13" s="45" t="s">
        <v>23</v>
      </c>
      <c r="K13" s="46">
        <v>1.6540268960882356</v>
      </c>
      <c r="L13" s="47">
        <v>3</v>
      </c>
      <c r="N13" s="45" t="s">
        <v>23</v>
      </c>
      <c r="O13" s="46">
        <v>1.6903767501527713</v>
      </c>
      <c r="P13" s="47">
        <v>3</v>
      </c>
      <c r="R13" s="45" t="s">
        <v>23</v>
      </c>
      <c r="S13" s="46">
        <v>1.1726501961102103</v>
      </c>
      <c r="T13" s="47">
        <v>2.86</v>
      </c>
    </row>
    <row r="14" spans="2:20" x14ac:dyDescent="0.25">
      <c r="B14" s="45" t="s">
        <v>24</v>
      </c>
      <c r="C14" s="46">
        <v>1.8973080957688522</v>
      </c>
      <c r="D14" s="23">
        <v>1.77</v>
      </c>
      <c r="F14" s="45" t="s">
        <v>24</v>
      </c>
      <c r="G14" s="46">
        <v>1.7986791036487491</v>
      </c>
      <c r="H14" s="23">
        <v>1.81</v>
      </c>
      <c r="J14" s="45" t="s">
        <v>24</v>
      </c>
      <c r="K14" s="46">
        <v>1.826132729401591</v>
      </c>
      <c r="L14" s="23">
        <v>1.88</v>
      </c>
      <c r="N14" s="45" t="s">
        <v>24</v>
      </c>
      <c r="O14" s="46">
        <v>2.0044320608826256</v>
      </c>
      <c r="P14" s="23">
        <v>1.85</v>
      </c>
      <c r="R14" s="45" t="s">
        <v>24</v>
      </c>
      <c r="S14" s="46">
        <v>1.6564719421898944</v>
      </c>
      <c r="T14" s="23">
        <v>1.84</v>
      </c>
    </row>
    <row r="15" spans="2:20" x14ac:dyDescent="0.25">
      <c r="B15" s="45" t="s">
        <v>25</v>
      </c>
      <c r="C15" s="46">
        <v>1.6573457551545667</v>
      </c>
      <c r="D15" s="23">
        <v>2.48</v>
      </c>
      <c r="F15" s="45" t="s">
        <v>25</v>
      </c>
      <c r="G15" s="46">
        <v>1.1085574887693321</v>
      </c>
      <c r="H15" s="23">
        <v>2.46</v>
      </c>
      <c r="J15" s="45" t="s">
        <v>25</v>
      </c>
      <c r="K15" s="46">
        <v>1.5454960595196352</v>
      </c>
      <c r="L15" s="23">
        <v>2.62</v>
      </c>
      <c r="N15" s="45" t="s">
        <v>25</v>
      </c>
      <c r="O15" s="46">
        <v>1.3651309688464845</v>
      </c>
      <c r="P15" s="23">
        <v>2.65</v>
      </c>
      <c r="R15" s="45" t="s">
        <v>25</v>
      </c>
      <c r="S15" s="46">
        <v>1.7321607791057898</v>
      </c>
      <c r="T15" s="23">
        <v>2.75</v>
      </c>
    </row>
    <row r="16" spans="2:20" x14ac:dyDescent="0.25">
      <c r="B16" s="45" t="s">
        <v>26</v>
      </c>
      <c r="C16" s="46">
        <v>0.13052363050985413</v>
      </c>
      <c r="D16" s="23">
        <v>2.04</v>
      </c>
      <c r="F16" s="45" t="s">
        <v>26</v>
      </c>
      <c r="G16" s="46">
        <v>0.10840100493399089</v>
      </c>
      <c r="H16" s="23">
        <v>2.17</v>
      </c>
      <c r="J16" s="45" t="s">
        <v>26</v>
      </c>
      <c r="K16" s="46">
        <v>0.11238005318882353</v>
      </c>
      <c r="L16" s="23">
        <v>1.9</v>
      </c>
      <c r="N16" s="45" t="s">
        <v>26</v>
      </c>
      <c r="O16" s="46">
        <v>0.18100205129327571</v>
      </c>
      <c r="P16" s="23">
        <v>2.1800000000000002</v>
      </c>
      <c r="R16" s="45" t="s">
        <v>26</v>
      </c>
      <c r="S16" s="46">
        <v>0.21346806810841906</v>
      </c>
      <c r="T16" s="23">
        <v>1.42</v>
      </c>
    </row>
    <row r="17" spans="2:20" x14ac:dyDescent="0.25">
      <c r="B17" s="45" t="s">
        <v>27</v>
      </c>
      <c r="C17" s="46">
        <v>0.54372540608773257</v>
      </c>
      <c r="D17" s="23">
        <v>1.49</v>
      </c>
      <c r="F17" s="45" t="s">
        <v>27</v>
      </c>
      <c r="G17" s="46">
        <v>0.55187978276802219</v>
      </c>
      <c r="H17" s="23">
        <v>1.51</v>
      </c>
      <c r="J17" s="45" t="s">
        <v>27</v>
      </c>
      <c r="K17" s="46">
        <v>0.4609139070563214</v>
      </c>
      <c r="L17" s="23">
        <v>1.62</v>
      </c>
      <c r="N17" s="45" t="s">
        <v>27</v>
      </c>
      <c r="O17" s="46">
        <v>0.53642170373612763</v>
      </c>
      <c r="P17" s="23">
        <v>1.82</v>
      </c>
      <c r="R17" s="45" t="s">
        <v>27</v>
      </c>
      <c r="S17" s="46">
        <v>0.64052383439508209</v>
      </c>
      <c r="T17" s="23">
        <v>2.0699999999999998</v>
      </c>
    </row>
    <row r="18" spans="2:20" x14ac:dyDescent="0.25">
      <c r="B18" s="45" t="s">
        <v>28</v>
      </c>
      <c r="C18" s="46">
        <v>2.6874629367294167</v>
      </c>
      <c r="D18" s="23">
        <v>0.74</v>
      </c>
      <c r="F18" s="45" t="s">
        <v>28</v>
      </c>
      <c r="G18" s="46">
        <v>2.6045443756248385</v>
      </c>
      <c r="H18" s="23">
        <v>0.8</v>
      </c>
      <c r="J18" s="45" t="s">
        <v>28</v>
      </c>
      <c r="K18" s="46">
        <v>3.01680597153528</v>
      </c>
      <c r="L18" s="23">
        <v>0.92</v>
      </c>
      <c r="N18" s="45" t="s">
        <v>28</v>
      </c>
      <c r="O18" s="46">
        <v>3.6713132619476569</v>
      </c>
      <c r="P18" s="23">
        <v>1.02</v>
      </c>
      <c r="R18" s="45" t="s">
        <v>28</v>
      </c>
      <c r="S18" s="46">
        <v>3.0830847547323321</v>
      </c>
      <c r="T18" s="23">
        <v>1.0900000000000001</v>
      </c>
    </row>
    <row r="19" spans="2:20" x14ac:dyDescent="0.25">
      <c r="B19" s="45" t="s">
        <v>10</v>
      </c>
      <c r="C19" s="46">
        <v>0.12219759473465742</v>
      </c>
      <c r="D19" s="47">
        <v>1.37</v>
      </c>
      <c r="F19" s="45" t="s">
        <v>10</v>
      </c>
      <c r="G19" s="46">
        <v>0.12322525423111158</v>
      </c>
      <c r="H19" s="47">
        <v>1.48</v>
      </c>
      <c r="J19" s="45" t="s">
        <v>10</v>
      </c>
      <c r="K19" s="46">
        <v>0.15602189824919602</v>
      </c>
      <c r="L19" s="47">
        <v>1.41</v>
      </c>
      <c r="N19" s="45" t="s">
        <v>10</v>
      </c>
      <c r="O19" s="46">
        <v>0.15781070214690779</v>
      </c>
      <c r="P19" s="47">
        <v>1.57</v>
      </c>
      <c r="R19" s="45" t="s">
        <v>10</v>
      </c>
      <c r="S19" s="46">
        <v>0.17212232561926727</v>
      </c>
      <c r="T19" s="47">
        <v>1.57</v>
      </c>
    </row>
    <row r="20" spans="2:20" x14ac:dyDescent="0.25">
      <c r="B20" s="45" t="s">
        <v>5</v>
      </c>
      <c r="C20" s="46">
        <v>5.5540505066365622</v>
      </c>
      <c r="D20" s="47">
        <v>1.5</v>
      </c>
      <c r="F20" s="45" t="s">
        <v>5</v>
      </c>
      <c r="G20" s="46">
        <v>5.6823709251632115</v>
      </c>
      <c r="H20" s="47">
        <v>1.63</v>
      </c>
      <c r="J20" s="45" t="s">
        <v>5</v>
      </c>
      <c r="K20" s="46">
        <v>5.6903094660332876</v>
      </c>
      <c r="L20" s="47">
        <v>1.62</v>
      </c>
      <c r="N20" s="45" t="s">
        <v>5</v>
      </c>
      <c r="O20" s="46">
        <v>5.9183631916874475</v>
      </c>
      <c r="P20" s="47">
        <v>1.63</v>
      </c>
      <c r="R20" s="45" t="s">
        <v>5</v>
      </c>
      <c r="S20" s="46">
        <v>4.7321518168052252</v>
      </c>
      <c r="T20" s="47">
        <v>1.62</v>
      </c>
    </row>
    <row r="21" spans="2:20" x14ac:dyDescent="0.25">
      <c r="B21" s="45" t="s">
        <v>29</v>
      </c>
      <c r="C21" s="46">
        <v>2.0178757292091198</v>
      </c>
      <c r="D21" s="23">
        <v>2.66</v>
      </c>
      <c r="F21" s="45" t="s">
        <v>29</v>
      </c>
      <c r="G21" s="46">
        <v>1.8975425640599646</v>
      </c>
      <c r="H21" s="23">
        <v>2.67</v>
      </c>
      <c r="J21" s="45" t="s">
        <v>29</v>
      </c>
      <c r="K21" s="46">
        <v>1.7184743468123913</v>
      </c>
      <c r="L21" s="23">
        <v>2.93</v>
      </c>
      <c r="N21" s="45" t="s">
        <v>29</v>
      </c>
      <c r="O21" s="46">
        <v>1.4561106035281366</v>
      </c>
      <c r="P21" s="23">
        <v>2.82</v>
      </c>
      <c r="R21" s="45" t="s">
        <v>29</v>
      </c>
      <c r="S21" s="46">
        <v>1.1841598898812646</v>
      </c>
      <c r="T21" s="23">
        <v>2.69</v>
      </c>
    </row>
    <row r="22" spans="2:20" x14ac:dyDescent="0.25">
      <c r="B22" s="45" t="s">
        <v>30</v>
      </c>
      <c r="C22" s="46">
        <v>0.64800857524035838</v>
      </c>
      <c r="D22" s="23">
        <v>1.67</v>
      </c>
      <c r="F22" s="45" t="s">
        <v>30</v>
      </c>
      <c r="G22" s="46">
        <v>0.62045643259135141</v>
      </c>
      <c r="H22" s="23">
        <v>1.64</v>
      </c>
      <c r="J22" s="45" t="s">
        <v>30</v>
      </c>
      <c r="K22" s="46">
        <v>0.63212373162086355</v>
      </c>
      <c r="L22" s="23">
        <v>1.67</v>
      </c>
      <c r="N22" s="45" t="s">
        <v>30</v>
      </c>
      <c r="O22" s="46">
        <v>6.1912752174668365E-2</v>
      </c>
      <c r="P22" s="23">
        <v>1.63</v>
      </c>
      <c r="R22" s="45" t="s">
        <v>30</v>
      </c>
      <c r="S22" s="46">
        <v>0.7946893069242289</v>
      </c>
      <c r="T22" s="23">
        <v>1.61</v>
      </c>
    </row>
    <row r="23" spans="2:20" x14ac:dyDescent="0.25">
      <c r="B23" s="45" t="s">
        <v>31</v>
      </c>
      <c r="C23" s="46">
        <v>4.0570462032907617</v>
      </c>
      <c r="D23" s="23">
        <v>0.98</v>
      </c>
      <c r="F23" s="45" t="s">
        <v>31</v>
      </c>
      <c r="G23" s="46">
        <v>4.0074360612654996</v>
      </c>
      <c r="H23" s="23">
        <v>1.06</v>
      </c>
      <c r="J23" s="45" t="s">
        <v>31</v>
      </c>
      <c r="K23" s="46">
        <v>3.9748060122558813</v>
      </c>
      <c r="L23" s="23">
        <v>1</v>
      </c>
      <c r="N23" s="45" t="s">
        <v>31</v>
      </c>
      <c r="O23" s="46">
        <v>4.0003032827525802</v>
      </c>
      <c r="P23" s="23">
        <v>0.99</v>
      </c>
      <c r="R23" s="45" t="s">
        <v>31</v>
      </c>
      <c r="S23" s="46">
        <v>3.0614123053920377</v>
      </c>
      <c r="T23" s="23">
        <v>1.02</v>
      </c>
    </row>
    <row r="24" spans="2:20" x14ac:dyDescent="0.25">
      <c r="B24" s="45" t="s">
        <v>32</v>
      </c>
      <c r="C24" s="46">
        <v>1.3504125492504042</v>
      </c>
      <c r="D24" s="23">
        <v>2.64</v>
      </c>
      <c r="F24" s="45" t="s">
        <v>32</v>
      </c>
      <c r="G24" s="46">
        <v>1.4254659059333954</v>
      </c>
      <c r="H24" s="23">
        <v>3.02</v>
      </c>
      <c r="J24" s="45" t="s">
        <v>32</v>
      </c>
      <c r="K24" s="46">
        <v>1.3633266211002573</v>
      </c>
      <c r="L24" s="23">
        <v>3.14</v>
      </c>
      <c r="N24" s="45" t="s">
        <v>32</v>
      </c>
      <c r="O24" s="46">
        <v>1.3156437954062867</v>
      </c>
      <c r="P24" s="23">
        <v>2.93</v>
      </c>
      <c r="R24" s="45" t="s">
        <v>32</v>
      </c>
      <c r="S24" s="46">
        <v>1.1123482328514434</v>
      </c>
      <c r="T24" s="23">
        <v>2.64</v>
      </c>
    </row>
    <row r="25" spans="2:20" x14ac:dyDescent="0.25">
      <c r="B25" s="45" t="s">
        <v>33</v>
      </c>
      <c r="C25" s="46">
        <v>3.9793038696404301</v>
      </c>
      <c r="D25" s="23">
        <v>1.1599999999999999</v>
      </c>
      <c r="F25" s="45" t="s">
        <v>33</v>
      </c>
      <c r="G25" s="46">
        <v>3.891368567049982</v>
      </c>
      <c r="H25" s="23">
        <v>1.24</v>
      </c>
      <c r="J25" s="45" t="s">
        <v>33</v>
      </c>
      <c r="K25" s="46">
        <v>3.9725985398868717</v>
      </c>
      <c r="L25" s="23">
        <v>1.19</v>
      </c>
      <c r="N25" s="45" t="s">
        <v>33</v>
      </c>
      <c r="O25" s="46">
        <v>3.9539637741129439</v>
      </c>
      <c r="P25" s="23">
        <v>1.08</v>
      </c>
      <c r="R25" s="45" t="s">
        <v>33</v>
      </c>
      <c r="S25" s="46">
        <v>3.3333363745674243</v>
      </c>
      <c r="T25" s="23">
        <v>1.1499999999999999</v>
      </c>
    </row>
    <row r="26" spans="2:20" x14ac:dyDescent="0.25">
      <c r="B26" s="45" t="s">
        <v>34</v>
      </c>
      <c r="C26" s="46">
        <v>2.9262967284779648</v>
      </c>
      <c r="D26" s="23">
        <v>1.27</v>
      </c>
      <c r="F26" s="45" t="s">
        <v>34</v>
      </c>
      <c r="G26" s="46">
        <v>2.6794629924849018</v>
      </c>
      <c r="H26" s="23">
        <v>1.44</v>
      </c>
      <c r="J26" s="45" t="s">
        <v>34</v>
      </c>
      <c r="K26" s="46">
        <v>3.0917212781341017</v>
      </c>
      <c r="L26" s="23">
        <v>1.53</v>
      </c>
      <c r="N26" s="45" t="s">
        <v>34</v>
      </c>
      <c r="O26" s="46">
        <v>3.6773134891999706</v>
      </c>
      <c r="P26" s="23">
        <v>1.48</v>
      </c>
      <c r="R26" s="45" t="s">
        <v>34</v>
      </c>
      <c r="S26" s="46">
        <v>2.7782761754010106</v>
      </c>
      <c r="T26" s="23">
        <v>1.54</v>
      </c>
    </row>
    <row r="27" spans="2:20" x14ac:dyDescent="0.25">
      <c r="B27" s="45" t="s">
        <v>35</v>
      </c>
      <c r="C27" s="46">
        <v>1.3401195427522083</v>
      </c>
      <c r="D27" s="47">
        <v>1.58</v>
      </c>
      <c r="F27" s="45" t="s">
        <v>35</v>
      </c>
      <c r="G27" s="46">
        <v>1.3280503279523896</v>
      </c>
      <c r="H27" s="47">
        <v>1.62</v>
      </c>
      <c r="J27" s="45" t="s">
        <v>35</v>
      </c>
      <c r="K27" s="46">
        <v>1.4862143334348108</v>
      </c>
      <c r="L27" s="47">
        <v>1.55</v>
      </c>
      <c r="N27" s="45" t="s">
        <v>35</v>
      </c>
      <c r="O27" s="46">
        <v>1.5874550630654294</v>
      </c>
      <c r="P27" s="47">
        <v>1.6</v>
      </c>
      <c r="R27" s="45" t="s">
        <v>35</v>
      </c>
      <c r="S27" s="46">
        <v>1.9684078028746725</v>
      </c>
      <c r="T27" s="47">
        <v>1.47</v>
      </c>
    </row>
    <row r="28" spans="2:20" x14ac:dyDescent="0.25">
      <c r="B28" s="45" t="s">
        <v>36</v>
      </c>
      <c r="C28" s="46">
        <v>1.3928963925524949</v>
      </c>
      <c r="D28" s="23">
        <v>2.68</v>
      </c>
      <c r="F28" s="45" t="s">
        <v>36</v>
      </c>
      <c r="G28" s="46">
        <v>1.6173531760754953</v>
      </c>
      <c r="H28" s="47">
        <v>3.25</v>
      </c>
      <c r="J28" s="45" t="s">
        <v>36</v>
      </c>
      <c r="K28" s="46">
        <v>1.1624231842548387</v>
      </c>
      <c r="L28" s="47">
        <v>2.95</v>
      </c>
      <c r="N28" s="45" t="s">
        <v>36</v>
      </c>
      <c r="O28" s="46">
        <v>1.3986853868328832</v>
      </c>
      <c r="P28" s="47">
        <v>3.07</v>
      </c>
      <c r="R28" s="45" t="s">
        <v>36</v>
      </c>
      <c r="S28" s="46">
        <v>1.0863289637350184</v>
      </c>
      <c r="T28" s="47">
        <v>2.89</v>
      </c>
    </row>
    <row r="29" spans="2:20" x14ac:dyDescent="0.25">
      <c r="B29" s="45" t="s">
        <v>9</v>
      </c>
      <c r="C29" s="46">
        <v>12.289863239321862</v>
      </c>
      <c r="D29" s="23">
        <v>0.73</v>
      </c>
      <c r="F29" s="45" t="s">
        <v>9</v>
      </c>
      <c r="G29" s="46">
        <v>12.298598848808295</v>
      </c>
      <c r="H29" s="23">
        <v>0.82</v>
      </c>
      <c r="J29" s="45" t="s">
        <v>9</v>
      </c>
      <c r="K29" s="46">
        <v>12.492598301081291</v>
      </c>
      <c r="L29" s="23">
        <v>0.83</v>
      </c>
      <c r="N29" s="45" t="s">
        <v>9</v>
      </c>
      <c r="O29" s="46">
        <v>12.696916163646216</v>
      </c>
      <c r="P29" s="23">
        <v>0.81</v>
      </c>
      <c r="R29" s="45" t="s">
        <v>9</v>
      </c>
      <c r="S29" s="46">
        <v>10.812052453699531</v>
      </c>
      <c r="T29" s="23">
        <v>0.81</v>
      </c>
    </row>
    <row r="30" spans="2:20" x14ac:dyDescent="0.25">
      <c r="B30" s="45" t="s">
        <v>37</v>
      </c>
      <c r="C30" s="46">
        <v>2.4968003648575894</v>
      </c>
      <c r="D30" s="23">
        <v>1.22</v>
      </c>
      <c r="F30" s="45" t="s">
        <v>37</v>
      </c>
      <c r="G30" s="46">
        <v>2.4965528676111686</v>
      </c>
      <c r="H30" s="23">
        <v>1.36</v>
      </c>
      <c r="J30" s="45" t="s">
        <v>37</v>
      </c>
      <c r="K30" s="46">
        <v>2.0458635494242237</v>
      </c>
      <c r="L30" s="23">
        <v>1.2</v>
      </c>
      <c r="N30" s="45" t="s">
        <v>37</v>
      </c>
      <c r="O30" s="46">
        <v>2.3720466162056577</v>
      </c>
      <c r="P30" s="23">
        <v>1.35</v>
      </c>
      <c r="R30" s="45" t="s">
        <v>37</v>
      </c>
      <c r="S30" s="46">
        <v>1.9686230763719867</v>
      </c>
      <c r="T30" s="23">
        <v>1.3</v>
      </c>
    </row>
    <row r="31" spans="2:20" x14ac:dyDescent="0.25">
      <c r="B31" s="45" t="s">
        <v>39</v>
      </c>
      <c r="C31" s="46">
        <v>2.1370366501682092</v>
      </c>
      <c r="D31" s="23">
        <v>2.2799999999999998</v>
      </c>
      <c r="F31" s="45" t="s">
        <v>39</v>
      </c>
      <c r="G31" s="46">
        <v>1.9683214912876843</v>
      </c>
      <c r="H31" s="23">
        <v>2.25</v>
      </c>
      <c r="J31" s="45" t="s">
        <v>39</v>
      </c>
      <c r="K31" s="46">
        <v>2.0619388654068072</v>
      </c>
      <c r="L31" s="23">
        <v>2.39</v>
      </c>
      <c r="N31" s="45" t="s">
        <v>39</v>
      </c>
      <c r="O31" s="46">
        <v>2.1631286752605172</v>
      </c>
      <c r="P31" s="23">
        <v>2.13</v>
      </c>
      <c r="R31" s="45" t="s">
        <v>39</v>
      </c>
      <c r="S31" s="46">
        <v>1.7525577106670991</v>
      </c>
      <c r="T31" s="23">
        <v>1.94</v>
      </c>
    </row>
    <row r="32" spans="2:20" x14ac:dyDescent="0.25">
      <c r="B32" s="45" t="s">
        <v>40</v>
      </c>
      <c r="C32" s="46">
        <v>0.11457055770106808</v>
      </c>
      <c r="D32" s="47">
        <v>1.45</v>
      </c>
      <c r="F32" s="45" t="s">
        <v>40</v>
      </c>
      <c r="G32" s="46">
        <v>0.13270771537401641</v>
      </c>
      <c r="H32" s="47">
        <v>1.52</v>
      </c>
      <c r="J32" s="45" t="s">
        <v>40</v>
      </c>
      <c r="K32" s="46">
        <v>0.14227348381516777</v>
      </c>
      <c r="L32" s="47">
        <v>1.45</v>
      </c>
      <c r="N32" s="45" t="s">
        <v>40</v>
      </c>
      <c r="O32" s="46">
        <v>0.1454379055501292</v>
      </c>
      <c r="P32" s="47">
        <v>1.44</v>
      </c>
      <c r="R32" s="45" t="s">
        <v>40</v>
      </c>
      <c r="S32" s="46">
        <v>0.14370514403556581</v>
      </c>
      <c r="T32" s="47">
        <v>1.38</v>
      </c>
    </row>
    <row r="33" spans="2:20" x14ac:dyDescent="0.25">
      <c r="B33" s="45" t="s">
        <v>41</v>
      </c>
      <c r="C33" s="46">
        <v>2.0715106257826612</v>
      </c>
      <c r="D33" s="23">
        <v>2.42</v>
      </c>
      <c r="F33" s="45" t="s">
        <v>41</v>
      </c>
      <c r="G33" s="46">
        <v>2.0103692661030585</v>
      </c>
      <c r="H33" s="23">
        <v>2.62</v>
      </c>
      <c r="J33" s="45" t="s">
        <v>41</v>
      </c>
      <c r="K33" s="46">
        <v>2.231026221247137</v>
      </c>
      <c r="L33" s="47">
        <v>2.9</v>
      </c>
      <c r="N33" s="45" t="s">
        <v>41</v>
      </c>
      <c r="O33" s="46">
        <v>2.4269706434210958</v>
      </c>
      <c r="P33" s="47">
        <v>2.76</v>
      </c>
      <c r="R33" s="45" t="s">
        <v>41</v>
      </c>
      <c r="S33" s="46">
        <v>2.0396749570435673</v>
      </c>
      <c r="T33" s="47">
        <v>2.61</v>
      </c>
    </row>
    <row r="34" spans="2:20" x14ac:dyDescent="0.25">
      <c r="B34" s="45" t="s">
        <v>42</v>
      </c>
      <c r="C34" s="46">
        <v>2.3727272692114121</v>
      </c>
      <c r="D34" s="23">
        <v>1.78</v>
      </c>
      <c r="F34" s="45" t="s">
        <v>42</v>
      </c>
      <c r="G34" s="46">
        <v>2.2790768575215887</v>
      </c>
      <c r="H34" s="23">
        <v>1.79</v>
      </c>
      <c r="J34" s="45" t="s">
        <v>42</v>
      </c>
      <c r="K34" s="46">
        <v>2.2010814305575606</v>
      </c>
      <c r="L34" s="47">
        <v>1.9</v>
      </c>
      <c r="N34" s="45" t="s">
        <v>42</v>
      </c>
      <c r="O34" s="46">
        <v>2.2267937849128749</v>
      </c>
      <c r="P34" s="47">
        <v>1.75</v>
      </c>
      <c r="R34" s="45" t="s">
        <v>42</v>
      </c>
      <c r="S34" s="46">
        <v>1.7890857394870017</v>
      </c>
      <c r="T34" s="47">
        <v>1.78</v>
      </c>
    </row>
    <row r="35" spans="2:20" x14ac:dyDescent="0.25">
      <c r="B35" s="45" t="s">
        <v>43</v>
      </c>
      <c r="C35" s="46">
        <v>1.4187403742838078</v>
      </c>
      <c r="D35" s="23">
        <v>2.3199999999999998</v>
      </c>
      <c r="F35" s="45" t="s">
        <v>43</v>
      </c>
      <c r="G35" s="46">
        <v>1.4222920078525179</v>
      </c>
      <c r="H35" s="23">
        <v>2.4900000000000002</v>
      </c>
      <c r="J35" s="45" t="s">
        <v>43</v>
      </c>
      <c r="K35" s="46">
        <v>1.4271384640649676</v>
      </c>
      <c r="L35" s="23">
        <v>2.54</v>
      </c>
      <c r="N35" s="45" t="s">
        <v>43</v>
      </c>
      <c r="O35" s="46">
        <v>1.3437453653723044</v>
      </c>
      <c r="P35" s="23">
        <v>2.42</v>
      </c>
      <c r="R35" s="45" t="s">
        <v>43</v>
      </c>
      <c r="S35" s="46">
        <v>2.0634345801427991</v>
      </c>
      <c r="T35" s="23">
        <v>3.28</v>
      </c>
    </row>
    <row r="36" spans="2:20" x14ac:dyDescent="0.25">
      <c r="B36" s="45" t="s">
        <v>11</v>
      </c>
      <c r="C36" s="46">
        <v>0.6122123691351683</v>
      </c>
      <c r="D36" s="47">
        <v>2.17</v>
      </c>
      <c r="F36" s="45" t="s">
        <v>11</v>
      </c>
      <c r="G36" s="46">
        <v>0.60533352316723843</v>
      </c>
      <c r="H36" s="47">
        <v>2.38</v>
      </c>
      <c r="J36" s="45" t="s">
        <v>11</v>
      </c>
      <c r="K36" s="46">
        <v>0.86361609446670651</v>
      </c>
      <c r="L36" s="47">
        <v>2.67</v>
      </c>
      <c r="N36" s="45" t="s">
        <v>11</v>
      </c>
      <c r="O36" s="46">
        <v>1.1257531091749395</v>
      </c>
      <c r="P36" s="47">
        <v>2.65</v>
      </c>
      <c r="R36" s="45" t="s">
        <v>11</v>
      </c>
      <c r="S36" s="46">
        <v>1.5403156985982522</v>
      </c>
      <c r="T36" s="47">
        <v>2.71</v>
      </c>
    </row>
    <row r="37" spans="2:20" ht="15.75" thickBot="1" x14ac:dyDescent="0.3">
      <c r="B37" s="48" t="s">
        <v>12</v>
      </c>
      <c r="C37" s="25">
        <v>1.8865803123390033</v>
      </c>
      <c r="D37" s="49">
        <v>2.37</v>
      </c>
      <c r="F37" s="48" t="s">
        <v>12</v>
      </c>
      <c r="G37" s="25">
        <v>2.0793531260969074</v>
      </c>
      <c r="H37" s="49">
        <v>2.4900000000000002</v>
      </c>
      <c r="J37" s="48" t="s">
        <v>12</v>
      </c>
      <c r="K37" s="25">
        <v>2.7446355050553919</v>
      </c>
      <c r="L37" s="49">
        <v>2.44</v>
      </c>
      <c r="N37" s="48" t="s">
        <v>12</v>
      </c>
      <c r="O37" s="25">
        <v>2.8052535103559522</v>
      </c>
      <c r="P37" s="49">
        <v>2.35</v>
      </c>
      <c r="R37" s="48" t="s">
        <v>12</v>
      </c>
      <c r="S37" s="25">
        <v>3.1383916787769945</v>
      </c>
      <c r="T37" s="49">
        <v>2.17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3"/>
  <sheetViews>
    <sheetView workbookViewId="0">
      <selection activeCell="D20" sqref="D20"/>
    </sheetView>
  </sheetViews>
  <sheetFormatPr defaultRowHeight="15" x14ac:dyDescent="0.25"/>
  <cols>
    <col min="1" max="1" width="3.28515625" customWidth="1"/>
    <col min="3" max="3" width="21.42578125" customWidth="1"/>
    <col min="4" max="4" width="17.42578125" customWidth="1"/>
    <col min="5" max="5" width="15.28515625" customWidth="1"/>
    <col min="13" max="13" width="12.5703125" customWidth="1"/>
  </cols>
  <sheetData>
    <row r="1" spans="2:13" ht="15.75" thickBot="1" x14ac:dyDescent="0.3">
      <c r="B1" s="73" t="s">
        <v>108</v>
      </c>
      <c r="C1" s="73"/>
      <c r="D1" s="73"/>
      <c r="E1" s="73"/>
      <c r="F1" s="73"/>
      <c r="G1" s="73"/>
      <c r="H1" s="73"/>
      <c r="I1" s="73"/>
      <c r="J1" s="73"/>
    </row>
    <row r="2" spans="2:13" ht="37.5" customHeight="1" x14ac:dyDescent="0.25">
      <c r="B2" s="16"/>
      <c r="C2" s="17" t="s">
        <v>98</v>
      </c>
      <c r="D2" s="17" t="s">
        <v>99</v>
      </c>
      <c r="E2" s="17" t="s">
        <v>100</v>
      </c>
      <c r="F2" s="17" t="s">
        <v>101</v>
      </c>
      <c r="G2" s="68" t="s">
        <v>102</v>
      </c>
      <c r="H2" s="69"/>
      <c r="I2" s="70" t="s">
        <v>103</v>
      </c>
      <c r="J2" s="18"/>
      <c r="K2" s="19"/>
      <c r="L2" s="20"/>
      <c r="M2" s="18"/>
    </row>
    <row r="3" spans="2:13" ht="15.75" thickBot="1" x14ac:dyDescent="0.3">
      <c r="B3" s="21" t="s">
        <v>15</v>
      </c>
      <c r="C3" s="72" t="s">
        <v>104</v>
      </c>
      <c r="D3" s="72"/>
      <c r="E3" s="72"/>
      <c r="F3" s="72"/>
      <c r="G3" s="22" t="s">
        <v>105</v>
      </c>
      <c r="H3" s="22" t="s">
        <v>106</v>
      </c>
      <c r="I3" s="71"/>
      <c r="J3" s="23"/>
      <c r="K3" s="24" t="s">
        <v>61</v>
      </c>
      <c r="L3" s="25" t="s">
        <v>60</v>
      </c>
      <c r="M3" s="26" t="s">
        <v>107</v>
      </c>
    </row>
    <row r="4" spans="2:13" x14ac:dyDescent="0.25">
      <c r="B4" s="27">
        <v>1995</v>
      </c>
      <c r="C4" s="28">
        <v>1231.9110000000001</v>
      </c>
      <c r="D4" s="28">
        <v>566.17100000000005</v>
      </c>
      <c r="E4" s="28">
        <v>665.74</v>
      </c>
      <c r="F4" s="28">
        <v>-99.57</v>
      </c>
      <c r="G4" s="28">
        <v>23.400000000000006</v>
      </c>
      <c r="H4" s="28">
        <v>33.599999999999994</v>
      </c>
      <c r="I4" s="29">
        <v>85.043860966743779</v>
      </c>
      <c r="J4" s="30">
        <v>1580</v>
      </c>
      <c r="K4" s="31">
        <f>D4/J4</f>
        <v>0.35833607594936712</v>
      </c>
      <c r="L4" s="32">
        <f>E4/J4</f>
        <v>0.42135443037974685</v>
      </c>
      <c r="M4" s="33">
        <f>C4/J4</f>
        <v>0.77969050632911396</v>
      </c>
    </row>
    <row r="5" spans="2:13" x14ac:dyDescent="0.25">
      <c r="B5" s="34">
        <v>1996</v>
      </c>
      <c r="C5" s="35">
        <v>1356.35</v>
      </c>
      <c r="D5" s="35">
        <v>601.67999999999995</v>
      </c>
      <c r="E5" s="35">
        <v>754.67</v>
      </c>
      <c r="F5" s="35">
        <v>-152.99</v>
      </c>
      <c r="G5" s="35">
        <v>6.2999999999999972</v>
      </c>
      <c r="H5" s="35">
        <v>13.400000000000006</v>
      </c>
      <c r="I5" s="36">
        <v>79.727563040799282</v>
      </c>
      <c r="J5" s="37">
        <v>1812</v>
      </c>
      <c r="K5" s="31">
        <f t="shared" ref="K5:K23" si="0">D5/J5</f>
        <v>0.33205298013245033</v>
      </c>
      <c r="L5" s="32">
        <f t="shared" ref="L5:L23" si="1">E5/J5</f>
        <v>0.41648454746136865</v>
      </c>
      <c r="M5" s="33">
        <f t="shared" ref="M5:M23" si="2">C5/J5</f>
        <v>0.74853752759381897</v>
      </c>
    </row>
    <row r="6" spans="2:13" x14ac:dyDescent="0.25">
      <c r="B6" s="34">
        <v>1997</v>
      </c>
      <c r="C6" s="35">
        <v>1568.972</v>
      </c>
      <c r="D6" s="35">
        <v>709.26099999999997</v>
      </c>
      <c r="E6" s="35">
        <v>859.71100000000001</v>
      </c>
      <c r="F6" s="35">
        <v>-150.44999999999999</v>
      </c>
      <c r="G6" s="35">
        <v>17.900000000000006</v>
      </c>
      <c r="H6" s="35">
        <v>13.900000000000006</v>
      </c>
      <c r="I6" s="36">
        <v>82.499933117059101</v>
      </c>
      <c r="J6" s="37">
        <v>1953</v>
      </c>
      <c r="K6" s="31">
        <f t="shared" si="0"/>
        <v>0.36316487455197133</v>
      </c>
      <c r="L6" s="32">
        <f t="shared" si="1"/>
        <v>0.44020020481310806</v>
      </c>
      <c r="M6" s="33">
        <f t="shared" si="2"/>
        <v>0.80336507936507939</v>
      </c>
    </row>
    <row r="7" spans="2:13" x14ac:dyDescent="0.25">
      <c r="B7" s="34">
        <v>1998</v>
      </c>
      <c r="C7" s="35">
        <v>1748.693</v>
      </c>
      <c r="D7" s="35">
        <v>834.22699999999998</v>
      </c>
      <c r="E7" s="35">
        <v>914.46600000000001</v>
      </c>
      <c r="F7" s="35">
        <v>-80.239000000000004</v>
      </c>
      <c r="G7" s="35">
        <v>17.599999999999994</v>
      </c>
      <c r="H7" s="35">
        <v>6.4000000000000057</v>
      </c>
      <c r="I7" s="36">
        <v>91.225589579054883</v>
      </c>
      <c r="J7" s="37">
        <v>2142</v>
      </c>
      <c r="K7" s="31">
        <f t="shared" si="0"/>
        <v>0.38946171802054153</v>
      </c>
      <c r="L7" s="32">
        <f t="shared" si="1"/>
        <v>0.42692156862745101</v>
      </c>
      <c r="M7" s="33">
        <f t="shared" si="2"/>
        <v>0.81638328664799253</v>
      </c>
    </row>
    <row r="8" spans="2:13" x14ac:dyDescent="0.25">
      <c r="B8" s="34">
        <v>1999</v>
      </c>
      <c r="C8" s="35">
        <v>1881.925</v>
      </c>
      <c r="D8" s="35">
        <v>908.75599999999997</v>
      </c>
      <c r="E8" s="35">
        <v>973.16899999999998</v>
      </c>
      <c r="F8" s="35">
        <v>-64.412999999999997</v>
      </c>
      <c r="G8" s="35">
        <v>8.9000000000000057</v>
      </c>
      <c r="H8" s="35">
        <v>6.4000000000000057</v>
      </c>
      <c r="I8" s="36">
        <v>93.381108522774554</v>
      </c>
      <c r="J8" s="37">
        <v>2237</v>
      </c>
      <c r="K8" s="31">
        <f>D8/J8</f>
        <v>0.40623871256146626</v>
      </c>
      <c r="L8" s="32">
        <f t="shared" si="1"/>
        <v>0.4350330800178811</v>
      </c>
      <c r="M8" s="33">
        <f t="shared" si="2"/>
        <v>0.84127179257934737</v>
      </c>
    </row>
    <row r="9" spans="2:13" x14ac:dyDescent="0.25">
      <c r="B9" s="34">
        <v>2000</v>
      </c>
      <c r="C9" s="35">
        <v>2363.0230000000001</v>
      </c>
      <c r="D9" s="35">
        <v>1121.0989999999999</v>
      </c>
      <c r="E9" s="35">
        <v>1241.924</v>
      </c>
      <c r="F9" s="35">
        <v>-120.825</v>
      </c>
      <c r="G9" s="35">
        <v>23.400000000000006</v>
      </c>
      <c r="H9" s="35">
        <v>27.599999999999994</v>
      </c>
      <c r="I9" s="36">
        <v>90.271143805901161</v>
      </c>
      <c r="J9" s="37">
        <v>2372</v>
      </c>
      <c r="K9" s="31">
        <f t="shared" si="0"/>
        <v>0.47263870151770654</v>
      </c>
      <c r="L9" s="32">
        <f t="shared" si="1"/>
        <v>0.52357672849915682</v>
      </c>
      <c r="M9" s="33">
        <f t="shared" si="2"/>
        <v>0.99621543001686341</v>
      </c>
    </row>
    <row r="10" spans="2:13" x14ac:dyDescent="0.25">
      <c r="B10" s="34">
        <v>2001</v>
      </c>
      <c r="C10" s="35">
        <v>2653.7130000000002</v>
      </c>
      <c r="D10" s="35">
        <v>1268.1489999999999</v>
      </c>
      <c r="E10" s="35">
        <v>1385.5640000000001</v>
      </c>
      <c r="F10" s="35">
        <v>-117.41500000000001</v>
      </c>
      <c r="G10" s="35">
        <v>13.099999999999994</v>
      </c>
      <c r="H10" s="35">
        <v>11.599999999999994</v>
      </c>
      <c r="I10" s="36">
        <v>91.5258335233883</v>
      </c>
      <c r="J10" s="37">
        <v>2562</v>
      </c>
      <c r="K10" s="31">
        <f t="shared" si="0"/>
        <v>0.49498399687743944</v>
      </c>
      <c r="L10" s="32">
        <f t="shared" si="1"/>
        <v>0.54081342701014834</v>
      </c>
      <c r="M10" s="33">
        <f t="shared" si="2"/>
        <v>1.035797423887588</v>
      </c>
    </row>
    <row r="11" spans="2:13" x14ac:dyDescent="0.25">
      <c r="B11" s="34">
        <v>2002</v>
      </c>
      <c r="C11" s="35">
        <v>2580.5309999999999</v>
      </c>
      <c r="D11" s="35">
        <v>1254.8599999999999</v>
      </c>
      <c r="E11" s="35">
        <v>1325.671</v>
      </c>
      <c r="F11" s="35">
        <v>-70.811000000000007</v>
      </c>
      <c r="G11" s="35">
        <v>-1</v>
      </c>
      <c r="H11" s="35">
        <v>-4.2999999999999972</v>
      </c>
      <c r="I11" s="36">
        <v>94.658478611963289</v>
      </c>
      <c r="J11" s="37">
        <v>2674</v>
      </c>
      <c r="K11" s="31">
        <f t="shared" si="0"/>
        <v>0.46928197456993265</v>
      </c>
      <c r="L11" s="32">
        <f t="shared" si="1"/>
        <v>0.49576327599102471</v>
      </c>
      <c r="M11" s="33">
        <f t="shared" si="2"/>
        <v>0.96504525056095736</v>
      </c>
    </row>
    <row r="12" spans="2:13" x14ac:dyDescent="0.25">
      <c r="B12" s="34">
        <v>2003</v>
      </c>
      <c r="C12" s="35">
        <v>2811.6529999999998</v>
      </c>
      <c r="D12" s="35">
        <v>1370.93</v>
      </c>
      <c r="E12" s="35">
        <v>1440.723</v>
      </c>
      <c r="F12" s="35">
        <v>-69.793000000000006</v>
      </c>
      <c r="G12" s="35">
        <v>9.2000000000000028</v>
      </c>
      <c r="H12" s="35">
        <v>8.7000000000000028</v>
      </c>
      <c r="I12" s="36">
        <v>95.155696133122063</v>
      </c>
      <c r="J12" s="37">
        <v>2801</v>
      </c>
      <c r="K12" s="31">
        <f t="shared" si="0"/>
        <v>0.48944305605141025</v>
      </c>
      <c r="L12" s="32">
        <f t="shared" si="1"/>
        <v>0.5143602284898251</v>
      </c>
      <c r="M12" s="33">
        <f t="shared" si="2"/>
        <v>1.0038032845412352</v>
      </c>
    </row>
    <row r="13" spans="2:13" x14ac:dyDescent="0.25">
      <c r="B13" s="34">
        <v>2004</v>
      </c>
      <c r="C13" s="35">
        <v>3471.7530000000002</v>
      </c>
      <c r="D13" s="35">
        <v>1722.6569999999999</v>
      </c>
      <c r="E13" s="35">
        <v>1749.095</v>
      </c>
      <c r="F13" s="35">
        <v>-26.437999999999999</v>
      </c>
      <c r="G13" s="35">
        <v>25.700000000000003</v>
      </c>
      <c r="H13" s="35">
        <v>21.400000000000006</v>
      </c>
      <c r="I13" s="36">
        <v>98.488475468742394</v>
      </c>
      <c r="J13" s="37">
        <v>3057</v>
      </c>
      <c r="K13" s="31">
        <f t="shared" si="0"/>
        <v>0.56351226692836109</v>
      </c>
      <c r="L13" s="32">
        <f t="shared" si="1"/>
        <v>0.57216061498200854</v>
      </c>
      <c r="M13" s="33">
        <f t="shared" si="2"/>
        <v>1.1356732090284594</v>
      </c>
    </row>
    <row r="14" spans="2:13" x14ac:dyDescent="0.25">
      <c r="B14" s="34">
        <v>2005</v>
      </c>
      <c r="C14" s="35">
        <v>3698.5479999999998</v>
      </c>
      <c r="D14" s="35">
        <v>1868.586</v>
      </c>
      <c r="E14" s="35">
        <v>1829.962</v>
      </c>
      <c r="F14" s="35">
        <v>38.624000000000002</v>
      </c>
      <c r="G14" s="35">
        <v>8.5</v>
      </c>
      <c r="H14" s="35">
        <v>4.5999999999999943</v>
      </c>
      <c r="I14" s="36">
        <v>102.11064492049562</v>
      </c>
      <c r="J14" s="37">
        <v>3257</v>
      </c>
      <c r="K14" s="31">
        <f t="shared" si="0"/>
        <v>0.57371384709855699</v>
      </c>
      <c r="L14" s="32">
        <f t="shared" si="1"/>
        <v>0.56185508136321771</v>
      </c>
      <c r="M14" s="33">
        <f t="shared" si="2"/>
        <v>1.1355689284617745</v>
      </c>
    </row>
    <row r="15" spans="2:13" x14ac:dyDescent="0.25">
      <c r="B15" s="34">
        <v>2006</v>
      </c>
      <c r="C15" s="35">
        <v>4249.3860000000004</v>
      </c>
      <c r="D15" s="35">
        <v>2144.5729999999999</v>
      </c>
      <c r="E15" s="35">
        <v>2104.8119999999999</v>
      </c>
      <c r="F15" s="35">
        <v>39.761000000000003</v>
      </c>
      <c r="G15" s="35">
        <v>14.799999999999997</v>
      </c>
      <c r="H15" s="35">
        <v>15</v>
      </c>
      <c r="I15" s="36">
        <v>101.88905232391301</v>
      </c>
      <c r="J15" s="37">
        <v>3507</v>
      </c>
      <c r="K15" s="31">
        <f t="shared" si="0"/>
        <v>0.61151211861990307</v>
      </c>
      <c r="L15" s="32">
        <f t="shared" si="1"/>
        <v>0.60017450812660389</v>
      </c>
      <c r="M15" s="33">
        <f t="shared" si="2"/>
        <v>1.2116869118905049</v>
      </c>
    </row>
    <row r="16" spans="2:13" x14ac:dyDescent="0.25">
      <c r="B16" s="34">
        <v>2007</v>
      </c>
      <c r="C16" s="35">
        <v>4870.5519999999997</v>
      </c>
      <c r="D16" s="35">
        <v>2479.2339999999999</v>
      </c>
      <c r="E16" s="35">
        <v>2391.319</v>
      </c>
      <c r="F16" s="35">
        <v>87.915000000000006</v>
      </c>
      <c r="G16" s="35">
        <v>15.599999999999994</v>
      </c>
      <c r="H16" s="35">
        <v>13.599999999999994</v>
      </c>
      <c r="I16" s="36">
        <v>103.67642292809951</v>
      </c>
      <c r="J16" s="37">
        <v>3831</v>
      </c>
      <c r="K16" s="31">
        <f t="shared" si="0"/>
        <v>0.64715061341686242</v>
      </c>
      <c r="L16" s="32">
        <f t="shared" si="1"/>
        <v>0.62420229705037844</v>
      </c>
      <c r="M16" s="33">
        <f t="shared" si="2"/>
        <v>1.2713526494387888</v>
      </c>
    </row>
    <row r="17" spans="2:13" x14ac:dyDescent="0.25">
      <c r="B17" s="34">
        <v>2008</v>
      </c>
      <c r="C17" s="35">
        <v>4880.2250000000004</v>
      </c>
      <c r="D17" s="35">
        <v>2473.7359999999999</v>
      </c>
      <c r="E17" s="35">
        <v>2406.489</v>
      </c>
      <c r="F17" s="35">
        <v>67.245999999999995</v>
      </c>
      <c r="G17" s="35">
        <v>-0.20000000000000284</v>
      </c>
      <c r="H17" s="35">
        <v>0.59999999999999432</v>
      </c>
      <c r="I17" s="36">
        <v>102.79440296631314</v>
      </c>
      <c r="J17" s="37">
        <v>4015</v>
      </c>
      <c r="K17" s="31">
        <f t="shared" si="0"/>
        <v>0.6161235367372353</v>
      </c>
      <c r="L17" s="32">
        <f t="shared" si="1"/>
        <v>0.59937459526774595</v>
      </c>
      <c r="M17" s="33">
        <f t="shared" si="2"/>
        <v>1.2154981320049814</v>
      </c>
    </row>
    <row r="18" spans="2:13" x14ac:dyDescent="0.25">
      <c r="B18" s="34">
        <v>2009</v>
      </c>
      <c r="C18" s="35">
        <v>4127.6589999999997</v>
      </c>
      <c r="D18" s="35">
        <v>2138.623</v>
      </c>
      <c r="E18" s="35">
        <v>1989.0360000000001</v>
      </c>
      <c r="F18" s="35">
        <v>149.58699999999999</v>
      </c>
      <c r="G18" s="35">
        <v>-13.5</v>
      </c>
      <c r="H18" s="35">
        <v>-17.299999999999997</v>
      </c>
      <c r="I18" s="36">
        <v>107.52057780754095</v>
      </c>
      <c r="J18" s="37">
        <v>3921</v>
      </c>
      <c r="K18" s="31">
        <f t="shared" si="0"/>
        <v>0.54542795205304773</v>
      </c>
      <c r="L18" s="32">
        <f t="shared" si="1"/>
        <v>0.50727773527161435</v>
      </c>
      <c r="M18" s="33">
        <f t="shared" si="2"/>
        <v>1.0527056873246621</v>
      </c>
    </row>
    <row r="19" spans="2:13" x14ac:dyDescent="0.25">
      <c r="B19" s="34">
        <v>2010</v>
      </c>
      <c r="C19" s="35">
        <v>4944.3540000000003</v>
      </c>
      <c r="D19" s="35">
        <v>2532.797</v>
      </c>
      <c r="E19" s="35">
        <v>2411.556</v>
      </c>
      <c r="F19" s="35">
        <v>121.241</v>
      </c>
      <c r="G19" s="35">
        <v>18.400000000000006</v>
      </c>
      <c r="H19" s="35">
        <v>21.200000000000003</v>
      </c>
      <c r="I19" s="36">
        <v>105.02750091642076</v>
      </c>
      <c r="J19" s="37">
        <v>3953</v>
      </c>
      <c r="K19" s="31">
        <f t="shared" si="0"/>
        <v>0.64072780166961807</v>
      </c>
      <c r="L19" s="32">
        <f t="shared" si="1"/>
        <v>0.61005717176827723</v>
      </c>
      <c r="M19" s="33">
        <f t="shared" si="2"/>
        <v>1.2507852264103214</v>
      </c>
    </row>
    <row r="20" spans="2:13" x14ac:dyDescent="0.25">
      <c r="B20" s="34">
        <v>2011</v>
      </c>
      <c r="C20" s="35">
        <v>5566.2539999999999</v>
      </c>
      <c r="D20" s="35">
        <v>2878.6909999999998</v>
      </c>
      <c r="E20" s="35">
        <v>2687.5630000000001</v>
      </c>
      <c r="F20" s="35">
        <v>191.12799999999999</v>
      </c>
      <c r="G20" s="35">
        <v>13.700000000000003</v>
      </c>
      <c r="H20" s="35">
        <v>11.400000000000006</v>
      </c>
      <c r="I20" s="36">
        <v>107.11157282638584</v>
      </c>
      <c r="J20" s="37">
        <v>4022</v>
      </c>
      <c r="K20" s="31">
        <f t="shared" si="0"/>
        <v>0.71573620089507706</v>
      </c>
      <c r="L20" s="32">
        <f t="shared" si="1"/>
        <v>0.66821556439582297</v>
      </c>
      <c r="M20" s="33">
        <f t="shared" si="2"/>
        <v>1.3839517652908999</v>
      </c>
    </row>
    <row r="21" spans="2:13" x14ac:dyDescent="0.25">
      <c r="B21" s="34">
        <v>2012</v>
      </c>
      <c r="C21" s="35">
        <v>5839.4859999999999</v>
      </c>
      <c r="D21" s="35">
        <v>3072.598</v>
      </c>
      <c r="E21" s="35">
        <v>2766.8879999999999</v>
      </c>
      <c r="F21" s="35">
        <v>305.70999999999998</v>
      </c>
      <c r="G21" s="35">
        <v>6.7000000000000028</v>
      </c>
      <c r="H21" s="35">
        <v>3</v>
      </c>
      <c r="I21" s="36">
        <v>111.04887512613448</v>
      </c>
      <c r="J21" s="37">
        <v>4041</v>
      </c>
      <c r="K21" s="31">
        <f t="shared" si="0"/>
        <v>0.76035585251175453</v>
      </c>
      <c r="L21" s="32">
        <f t="shared" si="1"/>
        <v>0.68470378619153671</v>
      </c>
      <c r="M21" s="33">
        <f t="shared" si="2"/>
        <v>1.4450596387032912</v>
      </c>
    </row>
    <row r="22" spans="2:13" x14ac:dyDescent="0.25">
      <c r="B22" s="34">
        <v>2013</v>
      </c>
      <c r="C22" s="35">
        <v>5998.1890000000003</v>
      </c>
      <c r="D22" s="35">
        <v>3174.7040000000002</v>
      </c>
      <c r="E22" s="35">
        <v>2823.4850000000001</v>
      </c>
      <c r="F22" s="35">
        <v>351.22</v>
      </c>
      <c r="G22" s="35">
        <v>3.3231161381996657</v>
      </c>
      <c r="H22" s="35">
        <v>2.0455110579105593</v>
      </c>
      <c r="I22" s="36">
        <v>112.4</v>
      </c>
      <c r="J22" s="37">
        <v>4077</v>
      </c>
      <c r="K22" s="31">
        <f t="shared" si="0"/>
        <v>0.77868628893794456</v>
      </c>
      <c r="L22" s="32">
        <f t="shared" si="1"/>
        <v>0.69253985773853322</v>
      </c>
      <c r="M22" s="33">
        <f t="shared" si="2"/>
        <v>1.4712261466764778</v>
      </c>
    </row>
    <row r="23" spans="2:13" ht="15.75" thickBot="1" x14ac:dyDescent="0.3">
      <c r="B23" s="38">
        <v>2014</v>
      </c>
      <c r="C23" s="39">
        <v>6828.4560000000001</v>
      </c>
      <c r="D23" s="39">
        <v>3628.826</v>
      </c>
      <c r="E23" s="39">
        <v>3199.63</v>
      </c>
      <c r="F23" s="39">
        <v>429.19499999999999</v>
      </c>
      <c r="G23" s="39">
        <v>14.299999999999997</v>
      </c>
      <c r="H23" s="39">
        <v>13.299999999999997</v>
      </c>
      <c r="I23" s="40">
        <v>113.41392598519204</v>
      </c>
      <c r="J23" s="41">
        <v>4260</v>
      </c>
      <c r="K23" s="42">
        <f t="shared" si="0"/>
        <v>0.85183708920187795</v>
      </c>
      <c r="L23" s="43">
        <f t="shared" si="1"/>
        <v>0.75108685446009393</v>
      </c>
      <c r="M23" s="44">
        <f t="shared" si="2"/>
        <v>1.6029239436619718</v>
      </c>
    </row>
  </sheetData>
  <mergeCells count="4">
    <mergeCell ref="G2:H2"/>
    <mergeCell ref="I2:I3"/>
    <mergeCell ref="C3:F3"/>
    <mergeCell ref="B1:J1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topLeftCell="A10" workbookViewId="0">
      <selection activeCell="I34" sqref="I34"/>
    </sheetView>
  </sheetViews>
  <sheetFormatPr defaultRowHeight="15" x14ac:dyDescent="0.25"/>
  <cols>
    <col min="1" max="1" width="43.42578125" customWidth="1"/>
    <col min="2" max="2" width="17.5703125" customWidth="1"/>
    <col min="3" max="6" width="12" customWidth="1"/>
    <col min="7" max="7" width="14.42578125" customWidth="1"/>
    <col min="8" max="8" width="4.85546875" customWidth="1"/>
    <col min="9" max="9" width="7" customWidth="1"/>
    <col min="10" max="10" width="43.42578125" bestFit="1" customWidth="1"/>
    <col min="11" max="11" width="43.140625" bestFit="1" customWidth="1"/>
  </cols>
  <sheetData>
    <row r="3" spans="1:7" x14ac:dyDescent="0.25">
      <c r="B3" s="7" t="s">
        <v>73</v>
      </c>
    </row>
    <row r="4" spans="1:7" x14ac:dyDescent="0.25">
      <c r="A4" s="7" t="s">
        <v>71</v>
      </c>
      <c r="B4" s="13" t="s">
        <v>55</v>
      </c>
      <c r="C4" s="13" t="s">
        <v>56</v>
      </c>
      <c r="D4" s="13" t="s">
        <v>57</v>
      </c>
      <c r="E4" s="13" t="s">
        <v>58</v>
      </c>
      <c r="F4" s="13" t="s">
        <v>59</v>
      </c>
      <c r="G4" t="s">
        <v>72</v>
      </c>
    </row>
    <row r="5" spans="1:7" x14ac:dyDescent="0.25">
      <c r="A5" s="8" t="s">
        <v>117</v>
      </c>
      <c r="B5" s="61"/>
      <c r="C5" s="61"/>
      <c r="D5" s="61"/>
      <c r="E5" s="61"/>
      <c r="F5" s="61"/>
      <c r="G5" s="61"/>
    </row>
    <row r="6" spans="1:7" x14ac:dyDescent="0.25">
      <c r="A6" s="15" t="s">
        <v>65</v>
      </c>
      <c r="B6" s="13">
        <v>9.8943078965842458E-3</v>
      </c>
      <c r="C6" s="13">
        <v>9.1768764010759125E-3</v>
      </c>
      <c r="D6" s="13">
        <v>9.1210423305888386E-3</v>
      </c>
      <c r="E6" s="13">
        <v>1.029328522588344E-2</v>
      </c>
      <c r="F6" s="13">
        <v>1.1810671024292488E-2</v>
      </c>
      <c r="G6" s="13">
        <v>5.0296182878424918E-2</v>
      </c>
    </row>
    <row r="7" spans="1:7" x14ac:dyDescent="0.25">
      <c r="A7" s="15" t="s">
        <v>66</v>
      </c>
      <c r="B7" s="13">
        <v>2.6434187821576235E-2</v>
      </c>
      <c r="C7" s="13">
        <v>2.8503038098626646E-2</v>
      </c>
      <c r="D7" s="13">
        <v>3.2670820945873189E-2</v>
      </c>
      <c r="E7" s="13">
        <v>3.1961801445319439E-2</v>
      </c>
      <c r="F7" s="13">
        <v>3.2412360352832383E-2</v>
      </c>
      <c r="G7" s="13">
        <v>0.15198220866422787</v>
      </c>
    </row>
    <row r="8" spans="1:7" x14ac:dyDescent="0.25">
      <c r="A8" s="15" t="s">
        <v>67</v>
      </c>
      <c r="B8" s="13">
        <v>4.6514895697731526E-2</v>
      </c>
      <c r="C8" s="13">
        <v>4.6456212689694777E-2</v>
      </c>
      <c r="D8" s="13">
        <v>5.1563623696925305E-2</v>
      </c>
      <c r="E8" s="13">
        <v>5.2216681804401435E-2</v>
      </c>
      <c r="F8" s="13">
        <v>5.2454706179899051E-2</v>
      </c>
      <c r="G8" s="13">
        <v>0.24920612006865211</v>
      </c>
    </row>
    <row r="9" spans="1:7" x14ac:dyDescent="0.25">
      <c r="A9" s="15" t="s">
        <v>64</v>
      </c>
      <c r="B9" s="13">
        <v>0.91382564228595631</v>
      </c>
      <c r="C9" s="13">
        <v>0.91242508932718924</v>
      </c>
      <c r="D9" s="13">
        <v>0.90209007515010153</v>
      </c>
      <c r="E9" s="13">
        <v>0.90013940982933904</v>
      </c>
      <c r="F9" s="13">
        <v>0.89885554016829072</v>
      </c>
      <c r="G9" s="13">
        <v>4.527335756760877</v>
      </c>
    </row>
    <row r="10" spans="1:7" x14ac:dyDescent="0.25">
      <c r="A10" s="8" t="s">
        <v>116</v>
      </c>
      <c r="B10" s="61"/>
      <c r="C10" s="61"/>
      <c r="D10" s="61"/>
      <c r="E10" s="61"/>
      <c r="F10" s="61"/>
      <c r="G10" s="61"/>
    </row>
    <row r="11" spans="1:7" x14ac:dyDescent="0.25">
      <c r="A11" s="15" t="s">
        <v>65</v>
      </c>
      <c r="B11" s="13">
        <v>4.6837817808214116E-3</v>
      </c>
      <c r="C11" s="13">
        <v>5.4144815654384336E-3</v>
      </c>
      <c r="D11" s="13">
        <v>5.6457943710845901E-3</v>
      </c>
      <c r="E11" s="13">
        <v>6.1936737713036479E-3</v>
      </c>
      <c r="F11" s="13">
        <v>5.8298879256359687E-3</v>
      </c>
      <c r="G11" s="13">
        <v>2.7767619414284052E-2</v>
      </c>
    </row>
    <row r="12" spans="1:7" x14ac:dyDescent="0.25">
      <c r="A12" s="15" t="s">
        <v>66</v>
      </c>
      <c r="B12" s="13">
        <v>3.098446983667185E-2</v>
      </c>
      <c r="C12" s="13">
        <v>2.8829216543360573E-2</v>
      </c>
      <c r="D12" s="13">
        <v>3.2864178242261642E-2</v>
      </c>
      <c r="E12" s="13">
        <v>3.3360960199493965E-2</v>
      </c>
      <c r="F12" s="13">
        <v>3.5161507039251867E-2</v>
      </c>
      <c r="G12" s="13">
        <v>0.16120033186103991</v>
      </c>
    </row>
    <row r="13" spans="1:7" x14ac:dyDescent="0.25">
      <c r="A13" s="15" t="s">
        <v>67</v>
      </c>
      <c r="B13" s="13">
        <v>0.23213843247370183</v>
      </c>
      <c r="C13" s="13">
        <v>0.22735498122795406</v>
      </c>
      <c r="D13" s="13">
        <v>0.21365037784209651</v>
      </c>
      <c r="E13" s="13">
        <v>0.20432381315570794</v>
      </c>
      <c r="F13" s="13">
        <v>0.21239273859593549</v>
      </c>
      <c r="G13" s="13">
        <v>1.0898603432953957</v>
      </c>
    </row>
    <row r="14" spans="1:7" x14ac:dyDescent="0.25">
      <c r="A14" s="15" t="s">
        <v>64</v>
      </c>
      <c r="B14" s="13">
        <v>0.72745459367576104</v>
      </c>
      <c r="C14" s="13">
        <v>0.73449068108727134</v>
      </c>
      <c r="D14" s="13">
        <v>0.74196001052707505</v>
      </c>
      <c r="E14" s="13">
        <v>0.7496246410480345</v>
      </c>
      <c r="F14" s="13">
        <v>0.7403143246464533</v>
      </c>
      <c r="G14" s="13">
        <v>3.6938442509845952</v>
      </c>
    </row>
    <row r="15" spans="1:7" x14ac:dyDescent="0.25">
      <c r="A15" s="8" t="s">
        <v>119</v>
      </c>
      <c r="B15" s="61">
        <v>0.99666903370184834</v>
      </c>
      <c r="C15" s="61">
        <v>0.99656121651658658</v>
      </c>
      <c r="D15" s="61">
        <v>0.99544556212348889</v>
      </c>
      <c r="E15" s="61">
        <v>0.99461117830494339</v>
      </c>
      <c r="F15" s="61">
        <v>0.99553327772531464</v>
      </c>
      <c r="G15" s="61">
        <v>4.9788202683721821</v>
      </c>
    </row>
    <row r="16" spans="1:7" x14ac:dyDescent="0.25">
      <c r="A16" s="8" t="s">
        <v>118</v>
      </c>
      <c r="B16" s="61">
        <v>0.99526127776695617</v>
      </c>
      <c r="C16" s="61">
        <v>0.99608936042402441</v>
      </c>
      <c r="D16" s="61">
        <v>0.99412036098251777</v>
      </c>
      <c r="E16" s="61">
        <v>0.99350308817454003</v>
      </c>
      <c r="F16" s="61">
        <v>0.99369845820727665</v>
      </c>
      <c r="G16" s="61">
        <v>4.9726725455553149</v>
      </c>
    </row>
  </sheetData>
  <pageMargins left="0.7" right="0.7" top="0.78740157499999996" bottom="0.78740157499999996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91"/>
  <sheetViews>
    <sheetView workbookViewId="0">
      <selection activeCell="J27" sqref="J27"/>
    </sheetView>
  </sheetViews>
  <sheetFormatPr defaultRowHeight="15" x14ac:dyDescent="0.25"/>
  <cols>
    <col min="1" max="1" width="2" customWidth="1"/>
    <col min="3" max="3" width="16" customWidth="1"/>
    <col min="4" max="4" width="21.5703125" customWidth="1"/>
    <col min="5" max="5" width="29.42578125" customWidth="1"/>
    <col min="6" max="6" width="12.28515625" bestFit="1" customWidth="1"/>
    <col min="9" max="9" width="20" customWidth="1"/>
    <col min="10" max="11" width="22.5703125" customWidth="1"/>
    <col min="12" max="12" width="14.85546875" customWidth="1"/>
  </cols>
  <sheetData>
    <row r="1" spans="2:14" ht="18.75" customHeight="1" x14ac:dyDescent="0.25">
      <c r="B1" s="74" t="s">
        <v>110</v>
      </c>
      <c r="C1" s="74"/>
      <c r="D1" s="74"/>
      <c r="E1" s="74"/>
      <c r="G1" s="74" t="s">
        <v>110</v>
      </c>
      <c r="H1" s="74"/>
      <c r="I1" s="74"/>
      <c r="J1" s="74"/>
      <c r="K1" s="74"/>
      <c r="L1" s="74"/>
      <c r="M1" s="53"/>
      <c r="N1" s="53"/>
    </row>
    <row r="2" spans="2:14" x14ac:dyDescent="0.25">
      <c r="B2" s="2" t="s">
        <v>44</v>
      </c>
      <c r="C2" s="4" t="s">
        <v>62</v>
      </c>
      <c r="D2" s="4" t="s">
        <v>69</v>
      </c>
      <c r="E2" s="4" t="s">
        <v>70</v>
      </c>
      <c r="G2" s="2" t="s">
        <v>44</v>
      </c>
      <c r="H2" s="4" t="s">
        <v>62</v>
      </c>
      <c r="I2" s="4" t="s">
        <v>69</v>
      </c>
      <c r="J2" s="4" t="s">
        <v>70</v>
      </c>
      <c r="K2" s="11" t="s">
        <v>92</v>
      </c>
      <c r="L2" s="11" t="s">
        <v>93</v>
      </c>
      <c r="M2" s="11" t="s">
        <v>96</v>
      </c>
      <c r="N2" s="11" t="s">
        <v>97</v>
      </c>
    </row>
    <row r="3" spans="2:14" x14ac:dyDescent="0.25">
      <c r="B3" s="3" t="s">
        <v>45</v>
      </c>
      <c r="C3" s="6" t="s">
        <v>63</v>
      </c>
      <c r="D3" s="5">
        <v>8314</v>
      </c>
      <c r="E3" s="5">
        <v>1879446</v>
      </c>
      <c r="G3" s="3" t="s">
        <v>55</v>
      </c>
      <c r="H3" s="6" t="s">
        <v>65</v>
      </c>
      <c r="I3" s="5">
        <v>25060275</v>
      </c>
      <c r="J3" s="5">
        <v>11295204</v>
      </c>
      <c r="K3" s="5">
        <v>2532797166</v>
      </c>
      <c r="L3" s="5">
        <v>2411556415</v>
      </c>
      <c r="M3" s="12">
        <f>I3/K3</f>
        <v>9.8943078965842458E-3</v>
      </c>
      <c r="N3" s="12">
        <f>J3/L3</f>
        <v>4.6837817808214116E-3</v>
      </c>
    </row>
    <row r="4" spans="2:14" x14ac:dyDescent="0.25">
      <c r="B4" s="3" t="s">
        <v>45</v>
      </c>
      <c r="C4" s="6" t="s">
        <v>64</v>
      </c>
      <c r="D4" s="5">
        <v>1028587500</v>
      </c>
      <c r="E4" s="5">
        <v>1061489998</v>
      </c>
      <c r="G4" s="3" t="s">
        <v>55</v>
      </c>
      <c r="H4" s="6" t="s">
        <v>66</v>
      </c>
      <c r="I4" s="5">
        <v>66952436</v>
      </c>
      <c r="J4" s="5">
        <v>74720797</v>
      </c>
      <c r="K4" s="5">
        <v>2532797166</v>
      </c>
      <c r="L4" s="5">
        <v>2411556415</v>
      </c>
      <c r="M4" s="12">
        <f t="shared" ref="M4:M22" si="0">I4/K4</f>
        <v>2.6434187821576235E-2</v>
      </c>
      <c r="N4" s="12">
        <f t="shared" ref="N4:N22" si="1">J4/L4</f>
        <v>3.098446983667185E-2</v>
      </c>
    </row>
    <row r="5" spans="2:14" x14ac:dyDescent="0.25">
      <c r="B5" s="3" t="s">
        <v>45</v>
      </c>
      <c r="C5" s="6" t="s">
        <v>65</v>
      </c>
      <c r="D5" s="5">
        <v>5515083</v>
      </c>
      <c r="E5" s="5">
        <v>8306703</v>
      </c>
      <c r="G5" s="3" t="s">
        <v>55</v>
      </c>
      <c r="H5" s="6" t="s">
        <v>67</v>
      </c>
      <c r="I5" s="5">
        <v>117812796</v>
      </c>
      <c r="J5" s="5">
        <v>559814926</v>
      </c>
      <c r="K5" s="5">
        <v>2532797166</v>
      </c>
      <c r="L5" s="5">
        <v>2411556415</v>
      </c>
      <c r="M5" s="12">
        <f t="shared" si="0"/>
        <v>4.6514895697731526E-2</v>
      </c>
      <c r="N5" s="12">
        <f t="shared" si="1"/>
        <v>0.23213843247370183</v>
      </c>
    </row>
    <row r="6" spans="2:14" x14ac:dyDescent="0.25">
      <c r="B6" s="3" t="s">
        <v>45</v>
      </c>
      <c r="C6" s="6" t="s">
        <v>66</v>
      </c>
      <c r="D6" s="5">
        <v>40480501</v>
      </c>
      <c r="E6" s="5">
        <v>67612272</v>
      </c>
      <c r="G6" s="3" t="s">
        <v>55</v>
      </c>
      <c r="H6" s="6" t="s">
        <v>64</v>
      </c>
      <c r="I6" s="5">
        <v>2314534997</v>
      </c>
      <c r="J6" s="5">
        <v>1754297792</v>
      </c>
      <c r="K6" s="5">
        <v>2532797166</v>
      </c>
      <c r="L6" s="5">
        <v>2411556415</v>
      </c>
      <c r="M6" s="12">
        <f t="shared" si="0"/>
        <v>0.91382564228595631</v>
      </c>
      <c r="N6" s="12">
        <f t="shared" si="1"/>
        <v>0.72745459367576104</v>
      </c>
    </row>
    <row r="7" spans="2:14" x14ac:dyDescent="0.25">
      <c r="B7" s="3" t="s">
        <v>45</v>
      </c>
      <c r="C7" s="6" t="s">
        <v>67</v>
      </c>
      <c r="D7" s="5">
        <v>45128241</v>
      </c>
      <c r="E7" s="5">
        <v>100522549</v>
      </c>
      <c r="G7" s="3" t="s">
        <v>56</v>
      </c>
      <c r="H7" s="6" t="s">
        <v>65</v>
      </c>
      <c r="I7" s="5">
        <v>26417394</v>
      </c>
      <c r="J7" s="5">
        <v>14551760</v>
      </c>
      <c r="K7" s="5">
        <v>2878691272</v>
      </c>
      <c r="L7" s="5">
        <v>2687562941</v>
      </c>
      <c r="M7" s="12">
        <f t="shared" si="0"/>
        <v>9.1768764010759125E-3</v>
      </c>
      <c r="N7" s="12">
        <f t="shared" si="1"/>
        <v>5.4144815654384336E-3</v>
      </c>
    </row>
    <row r="8" spans="2:14" x14ac:dyDescent="0.25">
      <c r="B8" s="3" t="s">
        <v>45</v>
      </c>
      <c r="C8" s="6" t="s">
        <v>68</v>
      </c>
      <c r="D8" s="5">
        <v>1379302</v>
      </c>
      <c r="E8" s="5">
        <v>2112812</v>
      </c>
      <c r="G8" s="3" t="s">
        <v>56</v>
      </c>
      <c r="H8" s="6" t="s">
        <v>66</v>
      </c>
      <c r="I8" s="5">
        <v>82051447</v>
      </c>
      <c r="J8" s="5">
        <v>77480334</v>
      </c>
      <c r="K8" s="5">
        <v>2878691272</v>
      </c>
      <c r="L8" s="5">
        <v>2687562941</v>
      </c>
      <c r="M8" s="12">
        <f t="shared" si="0"/>
        <v>2.8503038098626646E-2</v>
      </c>
      <c r="N8" s="12">
        <f t="shared" si="1"/>
        <v>2.8829216543360573E-2</v>
      </c>
    </row>
    <row r="9" spans="2:14" x14ac:dyDescent="0.25">
      <c r="B9" s="3" t="s">
        <v>46</v>
      </c>
      <c r="C9" s="6" t="s">
        <v>64</v>
      </c>
      <c r="D9" s="5">
        <v>1170687799</v>
      </c>
      <c r="E9" s="5">
        <v>1167307199</v>
      </c>
      <c r="G9" s="3" t="s">
        <v>56</v>
      </c>
      <c r="H9" s="6" t="s">
        <v>67</v>
      </c>
      <c r="I9" s="5">
        <v>133733094</v>
      </c>
      <c r="J9" s="5">
        <v>611030822</v>
      </c>
      <c r="K9" s="5">
        <v>2878691272</v>
      </c>
      <c r="L9" s="5">
        <v>2687562941</v>
      </c>
      <c r="M9" s="12">
        <f t="shared" si="0"/>
        <v>4.6456212689694777E-2</v>
      </c>
      <c r="N9" s="12">
        <f t="shared" si="1"/>
        <v>0.22735498122795406</v>
      </c>
    </row>
    <row r="10" spans="2:14" x14ac:dyDescent="0.25">
      <c r="B10" s="3" t="s">
        <v>46</v>
      </c>
      <c r="C10" s="6" t="s">
        <v>65</v>
      </c>
      <c r="D10" s="5">
        <v>6389750</v>
      </c>
      <c r="E10" s="5">
        <v>10182449</v>
      </c>
      <c r="G10" s="3" t="s">
        <v>56</v>
      </c>
      <c r="H10" s="6" t="s">
        <v>64</v>
      </c>
      <c r="I10" s="5">
        <v>2626590141</v>
      </c>
      <c r="J10" s="5">
        <v>1973989935</v>
      </c>
      <c r="K10" s="5">
        <v>2878691272</v>
      </c>
      <c r="L10" s="5">
        <v>2687562941</v>
      </c>
      <c r="M10" s="12">
        <f t="shared" si="0"/>
        <v>0.91242508932718924</v>
      </c>
      <c r="N10" s="12">
        <f t="shared" si="1"/>
        <v>0.73449068108727134</v>
      </c>
    </row>
    <row r="11" spans="2:14" x14ac:dyDescent="0.25">
      <c r="B11" s="3" t="s">
        <v>46</v>
      </c>
      <c r="C11" s="6" t="s">
        <v>66</v>
      </c>
      <c r="D11" s="5">
        <v>46127231</v>
      </c>
      <c r="E11" s="5">
        <v>71004895</v>
      </c>
      <c r="G11" s="3" t="s">
        <v>57</v>
      </c>
      <c r="H11" s="6" t="s">
        <v>65</v>
      </c>
      <c r="I11" s="5">
        <v>28025295</v>
      </c>
      <c r="J11" s="5">
        <v>15621282</v>
      </c>
      <c r="K11" s="5">
        <v>3072597844</v>
      </c>
      <c r="L11" s="5">
        <v>2766888231</v>
      </c>
      <c r="M11" s="12">
        <f t="shared" si="0"/>
        <v>9.1210423305888386E-3</v>
      </c>
      <c r="N11" s="12">
        <f t="shared" si="1"/>
        <v>5.6457943710845901E-3</v>
      </c>
    </row>
    <row r="12" spans="2:14" x14ac:dyDescent="0.25">
      <c r="B12" s="3" t="s">
        <v>46</v>
      </c>
      <c r="C12" s="6" t="s">
        <v>67</v>
      </c>
      <c r="D12" s="5">
        <v>43681017</v>
      </c>
      <c r="E12" s="5">
        <v>133435176</v>
      </c>
      <c r="G12" s="3" t="s">
        <v>57</v>
      </c>
      <c r="H12" s="6" t="s">
        <v>66</v>
      </c>
      <c r="I12" s="5">
        <v>100384294</v>
      </c>
      <c r="J12" s="5">
        <v>90931508</v>
      </c>
      <c r="K12" s="5">
        <v>3072597844</v>
      </c>
      <c r="L12" s="5">
        <v>2766888231</v>
      </c>
      <c r="M12" s="12">
        <f t="shared" si="0"/>
        <v>3.2670820945873189E-2</v>
      </c>
      <c r="N12" s="12">
        <f t="shared" si="1"/>
        <v>3.2864178242261642E-2</v>
      </c>
    </row>
    <row r="13" spans="2:14" x14ac:dyDescent="0.25">
      <c r="B13" s="3" t="s">
        <v>46</v>
      </c>
      <c r="C13" s="6" t="s">
        <v>68</v>
      </c>
      <c r="D13" s="5">
        <v>1263459</v>
      </c>
      <c r="E13" s="5">
        <v>2805952</v>
      </c>
      <c r="G13" s="3" t="s">
        <v>57</v>
      </c>
      <c r="H13" s="6" t="s">
        <v>67</v>
      </c>
      <c r="I13" s="5">
        <v>158434279</v>
      </c>
      <c r="J13" s="5">
        <v>591146716</v>
      </c>
      <c r="K13" s="5">
        <v>3072597844</v>
      </c>
      <c r="L13" s="5">
        <v>2766888231</v>
      </c>
      <c r="M13" s="12">
        <f t="shared" si="0"/>
        <v>5.1563623696925305E-2</v>
      </c>
      <c r="N13" s="12">
        <f t="shared" si="1"/>
        <v>0.21365037784209651</v>
      </c>
    </row>
    <row r="14" spans="2:14" x14ac:dyDescent="0.25">
      <c r="B14" s="3" t="s">
        <v>47</v>
      </c>
      <c r="C14" s="6" t="s">
        <v>63</v>
      </c>
      <c r="D14" s="5">
        <v>1376329</v>
      </c>
      <c r="E14" s="5">
        <v>1386986</v>
      </c>
      <c r="G14" s="3" t="s">
        <v>57</v>
      </c>
      <c r="H14" s="6" t="s">
        <v>64</v>
      </c>
      <c r="I14" s="5">
        <v>2771760020</v>
      </c>
      <c r="J14" s="5">
        <v>2052920421</v>
      </c>
      <c r="K14" s="5">
        <v>3072597844</v>
      </c>
      <c r="L14" s="5">
        <v>2766888231</v>
      </c>
      <c r="M14" s="12">
        <f t="shared" si="0"/>
        <v>0.90209007515010153</v>
      </c>
      <c r="N14" s="12">
        <f t="shared" si="1"/>
        <v>0.74196001052707505</v>
      </c>
    </row>
    <row r="15" spans="2:14" x14ac:dyDescent="0.25">
      <c r="B15" s="3" t="s">
        <v>47</v>
      </c>
      <c r="C15" s="6" t="s">
        <v>64</v>
      </c>
      <c r="D15" s="5">
        <v>1152439417</v>
      </c>
      <c r="E15" s="5">
        <v>1075798836</v>
      </c>
      <c r="G15" s="3" t="s">
        <v>58</v>
      </c>
      <c r="H15" s="6" t="s">
        <v>65</v>
      </c>
      <c r="I15" s="5">
        <v>32678138</v>
      </c>
      <c r="J15" s="5">
        <v>17487743</v>
      </c>
      <c r="K15" s="5">
        <v>3174704410</v>
      </c>
      <c r="L15" s="5">
        <v>2823484679</v>
      </c>
      <c r="M15" s="12">
        <f t="shared" si="0"/>
        <v>1.029328522588344E-2</v>
      </c>
      <c r="N15" s="12">
        <f t="shared" si="1"/>
        <v>6.1936737713036479E-3</v>
      </c>
    </row>
    <row r="16" spans="2:14" x14ac:dyDescent="0.25">
      <c r="B16" s="3" t="s">
        <v>47</v>
      </c>
      <c r="C16" s="6" t="s">
        <v>65</v>
      </c>
      <c r="D16" s="5">
        <v>6377497</v>
      </c>
      <c r="E16" s="5">
        <v>6105928</v>
      </c>
      <c r="G16" s="3" t="s">
        <v>58</v>
      </c>
      <c r="H16" s="6" t="s">
        <v>66</v>
      </c>
      <c r="I16" s="5">
        <v>101469272</v>
      </c>
      <c r="J16" s="5">
        <v>94194160</v>
      </c>
      <c r="K16" s="5">
        <v>3174704410</v>
      </c>
      <c r="L16" s="5">
        <v>2823484679</v>
      </c>
      <c r="M16" s="12">
        <f t="shared" si="0"/>
        <v>3.1961801445319439E-2</v>
      </c>
      <c r="N16" s="12">
        <f t="shared" si="1"/>
        <v>3.3360960199493965E-2</v>
      </c>
    </row>
    <row r="17" spans="2:14" x14ac:dyDescent="0.25">
      <c r="B17" s="3" t="s">
        <v>47</v>
      </c>
      <c r="C17" s="6" t="s">
        <v>66</v>
      </c>
      <c r="D17" s="5">
        <v>44250393</v>
      </c>
      <c r="E17" s="5">
        <v>63784234</v>
      </c>
      <c r="G17" s="3" t="s">
        <v>58</v>
      </c>
      <c r="H17" s="6" t="s">
        <v>67</v>
      </c>
      <c r="I17" s="5">
        <v>165772530</v>
      </c>
      <c r="J17" s="5">
        <v>576905156</v>
      </c>
      <c r="K17" s="5">
        <v>3174704410</v>
      </c>
      <c r="L17" s="5">
        <v>2823484679</v>
      </c>
      <c r="M17" s="12">
        <f t="shared" si="0"/>
        <v>5.2216681804401435E-2</v>
      </c>
      <c r="N17" s="12">
        <f t="shared" si="1"/>
        <v>0.20432381315570794</v>
      </c>
    </row>
    <row r="18" spans="2:14" x14ac:dyDescent="0.25">
      <c r="B18" s="3" t="s">
        <v>47</v>
      </c>
      <c r="C18" s="6" t="s">
        <v>67</v>
      </c>
      <c r="D18" s="5">
        <v>48594812</v>
      </c>
      <c r="E18" s="5">
        <v>176240838</v>
      </c>
      <c r="G18" s="3" t="s">
        <v>58</v>
      </c>
      <c r="H18" s="6" t="s">
        <v>64</v>
      </c>
      <c r="I18" s="5">
        <v>2857676554</v>
      </c>
      <c r="J18" s="5">
        <v>2116553689</v>
      </c>
      <c r="K18" s="5">
        <v>3174704410</v>
      </c>
      <c r="L18" s="5">
        <v>2823484679</v>
      </c>
      <c r="M18" s="12">
        <f t="shared" si="0"/>
        <v>0.90013940982933904</v>
      </c>
      <c r="N18" s="12">
        <f t="shared" si="1"/>
        <v>0.7496246410480345</v>
      </c>
    </row>
    <row r="19" spans="2:14" x14ac:dyDescent="0.25">
      <c r="B19" s="3" t="s">
        <v>47</v>
      </c>
      <c r="C19" s="6" t="s">
        <v>68</v>
      </c>
      <c r="D19" s="5">
        <v>1821753</v>
      </c>
      <c r="E19" s="5">
        <v>2354146</v>
      </c>
      <c r="G19" s="3" t="s">
        <v>59</v>
      </c>
      <c r="H19" s="6" t="s">
        <v>65</v>
      </c>
      <c r="I19" s="5">
        <v>42858865</v>
      </c>
      <c r="J19" s="5">
        <v>18653486</v>
      </c>
      <c r="K19" s="5">
        <v>3628825569</v>
      </c>
      <c r="L19" s="5">
        <v>3199630291</v>
      </c>
      <c r="M19" s="12">
        <f t="shared" si="0"/>
        <v>1.1810671024292488E-2</v>
      </c>
      <c r="N19" s="12">
        <f t="shared" si="1"/>
        <v>5.8298879256359687E-3</v>
      </c>
    </row>
    <row r="20" spans="2:14" x14ac:dyDescent="0.25">
      <c r="B20" s="3" t="s">
        <v>48</v>
      </c>
      <c r="C20" s="6" t="s">
        <v>63</v>
      </c>
      <c r="D20" s="5">
        <v>3770916</v>
      </c>
      <c r="E20" s="5">
        <v>1658606</v>
      </c>
      <c r="G20" s="3" t="s">
        <v>59</v>
      </c>
      <c r="H20" s="6" t="s">
        <v>66</v>
      </c>
      <c r="I20" s="5">
        <v>117618802</v>
      </c>
      <c r="J20" s="5">
        <v>112503823</v>
      </c>
      <c r="K20" s="5">
        <v>3628825569</v>
      </c>
      <c r="L20" s="5">
        <v>3199630291</v>
      </c>
      <c r="M20" s="12">
        <f t="shared" si="0"/>
        <v>3.2412360352832383E-2</v>
      </c>
      <c r="N20" s="12">
        <f t="shared" si="1"/>
        <v>3.5161507039251867E-2</v>
      </c>
    </row>
    <row r="21" spans="2:14" x14ac:dyDescent="0.25">
      <c r="B21" s="3" t="s">
        <v>48</v>
      </c>
      <c r="C21" s="6" t="s">
        <v>64</v>
      </c>
      <c r="D21" s="5">
        <v>1272257750</v>
      </c>
      <c r="E21" s="5">
        <v>1159040004</v>
      </c>
      <c r="G21" s="3" t="s">
        <v>59</v>
      </c>
      <c r="H21" s="6" t="s">
        <v>67</v>
      </c>
      <c r="I21" s="5">
        <v>190348979</v>
      </c>
      <c r="J21" s="5">
        <v>679578240</v>
      </c>
      <c r="K21" s="5">
        <v>3628825569</v>
      </c>
      <c r="L21" s="5">
        <v>3199630291</v>
      </c>
      <c r="M21" s="12">
        <f t="shared" si="0"/>
        <v>5.2454706179899051E-2</v>
      </c>
      <c r="N21" s="12">
        <f t="shared" si="1"/>
        <v>0.21239273859593549</v>
      </c>
    </row>
    <row r="22" spans="2:14" x14ac:dyDescent="0.25">
      <c r="B22" s="3" t="s">
        <v>48</v>
      </c>
      <c r="C22" s="6" t="s">
        <v>65</v>
      </c>
      <c r="D22" s="5">
        <v>6306506</v>
      </c>
      <c r="E22" s="5">
        <v>6916831</v>
      </c>
      <c r="G22" s="3" t="s">
        <v>59</v>
      </c>
      <c r="H22" s="6" t="s">
        <v>64</v>
      </c>
      <c r="I22" s="5">
        <v>3261789967</v>
      </c>
      <c r="J22" s="5">
        <v>2368732138</v>
      </c>
      <c r="K22" s="5">
        <v>3628825569</v>
      </c>
      <c r="L22" s="5">
        <v>3199630291</v>
      </c>
      <c r="M22" s="12">
        <f t="shared" si="0"/>
        <v>0.89885554016829072</v>
      </c>
      <c r="N22" s="12">
        <f t="shared" si="1"/>
        <v>0.7403143246464533</v>
      </c>
    </row>
    <row r="23" spans="2:14" x14ac:dyDescent="0.25">
      <c r="B23" s="3" t="s">
        <v>48</v>
      </c>
      <c r="C23" s="6" t="s">
        <v>66</v>
      </c>
      <c r="D23" s="5">
        <v>41291138</v>
      </c>
      <c r="E23" s="5">
        <v>63759809</v>
      </c>
      <c r="M23" s="13">
        <f>SUM(M3:M22)</f>
        <v>4.9788202683721821</v>
      </c>
      <c r="N23" s="13">
        <f>SUM(N3:N22)</f>
        <v>4.9726725455553158</v>
      </c>
    </row>
    <row r="24" spans="2:14" x14ac:dyDescent="0.25">
      <c r="B24" s="3" t="s">
        <v>48</v>
      </c>
      <c r="C24" s="6" t="s">
        <v>67</v>
      </c>
      <c r="D24" s="5">
        <v>45517895</v>
      </c>
      <c r="E24" s="5">
        <v>207188055</v>
      </c>
    </row>
    <row r="25" spans="2:14" x14ac:dyDescent="0.25">
      <c r="B25" s="3" t="s">
        <v>48</v>
      </c>
      <c r="C25" s="6" t="s">
        <v>68</v>
      </c>
      <c r="D25" s="5">
        <v>1785751</v>
      </c>
      <c r="E25" s="5">
        <v>2159832</v>
      </c>
    </row>
    <row r="26" spans="2:14" x14ac:dyDescent="0.25">
      <c r="B26" s="3" t="s">
        <v>49</v>
      </c>
      <c r="C26" s="6" t="s">
        <v>63</v>
      </c>
      <c r="D26" s="5">
        <v>1514256</v>
      </c>
      <c r="E26" s="5">
        <v>2639783</v>
      </c>
    </row>
    <row r="27" spans="2:14" x14ac:dyDescent="0.25">
      <c r="B27" s="3" t="s">
        <v>49</v>
      </c>
      <c r="C27" s="6" t="s">
        <v>64</v>
      </c>
      <c r="D27" s="5">
        <v>1600358897</v>
      </c>
      <c r="E27" s="5">
        <v>1403917069</v>
      </c>
    </row>
    <row r="28" spans="2:14" x14ac:dyDescent="0.25">
      <c r="B28" s="3" t="s">
        <v>49</v>
      </c>
      <c r="C28" s="6" t="s">
        <v>65</v>
      </c>
      <c r="D28" s="5">
        <v>8960419</v>
      </c>
      <c r="E28" s="5">
        <v>11105650</v>
      </c>
    </row>
    <row r="29" spans="2:14" x14ac:dyDescent="0.25">
      <c r="B29" s="3" t="s">
        <v>49</v>
      </c>
      <c r="C29" s="6" t="s">
        <v>66</v>
      </c>
      <c r="D29" s="5">
        <v>50069347</v>
      </c>
      <c r="E29" s="5">
        <v>76311663</v>
      </c>
    </row>
    <row r="30" spans="2:14" x14ac:dyDescent="0.25">
      <c r="B30" s="3" t="s">
        <v>49</v>
      </c>
      <c r="C30" s="6" t="s">
        <v>67</v>
      </c>
      <c r="D30" s="5">
        <v>58731037</v>
      </c>
      <c r="E30" s="5">
        <v>252514881</v>
      </c>
    </row>
    <row r="31" spans="2:14" x14ac:dyDescent="0.25">
      <c r="B31" s="3" t="s">
        <v>49</v>
      </c>
      <c r="C31" s="6" t="s">
        <v>68</v>
      </c>
      <c r="D31" s="5">
        <v>3023342</v>
      </c>
      <c r="E31" s="5">
        <v>2606233</v>
      </c>
    </row>
    <row r="32" spans="2:14" x14ac:dyDescent="0.25">
      <c r="B32" s="3" t="s">
        <v>50</v>
      </c>
      <c r="C32" s="6" t="s">
        <v>63</v>
      </c>
      <c r="D32" s="5">
        <v>1359991</v>
      </c>
      <c r="E32" s="5">
        <v>2186294</v>
      </c>
    </row>
    <row r="33" spans="2:5" x14ac:dyDescent="0.25">
      <c r="B33" s="3" t="s">
        <v>50</v>
      </c>
      <c r="C33" s="6" t="s">
        <v>64</v>
      </c>
      <c r="D33" s="5">
        <v>1714532379</v>
      </c>
      <c r="E33" s="5">
        <v>1489504207</v>
      </c>
    </row>
    <row r="34" spans="2:5" x14ac:dyDescent="0.25">
      <c r="B34" s="3" t="s">
        <v>50</v>
      </c>
      <c r="C34" s="6" t="s">
        <v>65</v>
      </c>
      <c r="D34" s="5">
        <v>13412299</v>
      </c>
      <c r="E34" s="5">
        <v>11754013</v>
      </c>
    </row>
    <row r="35" spans="2:5" x14ac:dyDescent="0.25">
      <c r="B35" s="3" t="s">
        <v>50</v>
      </c>
      <c r="C35" s="6" t="s">
        <v>66</v>
      </c>
      <c r="D35" s="5">
        <v>65303076</v>
      </c>
      <c r="E35" s="5">
        <v>67915720</v>
      </c>
    </row>
    <row r="36" spans="2:5" x14ac:dyDescent="0.25">
      <c r="B36" s="3" t="s">
        <v>50</v>
      </c>
      <c r="C36" s="6" t="s">
        <v>67</v>
      </c>
      <c r="D36" s="5">
        <v>71044835</v>
      </c>
      <c r="E36" s="5">
        <v>256067262</v>
      </c>
    </row>
    <row r="37" spans="2:5" x14ac:dyDescent="0.25">
      <c r="B37" s="3" t="s">
        <v>50</v>
      </c>
      <c r="C37" s="6" t="s">
        <v>68</v>
      </c>
      <c r="D37" s="5">
        <v>2933255</v>
      </c>
      <c r="E37" s="5">
        <v>2534353</v>
      </c>
    </row>
    <row r="38" spans="2:5" x14ac:dyDescent="0.25">
      <c r="B38" s="3" t="s">
        <v>51</v>
      </c>
      <c r="C38" s="6" t="s">
        <v>63</v>
      </c>
      <c r="D38" s="5">
        <v>1164784</v>
      </c>
      <c r="E38" s="5">
        <v>2396327</v>
      </c>
    </row>
    <row r="39" spans="2:5" x14ac:dyDescent="0.25">
      <c r="B39" s="3" t="s">
        <v>51</v>
      </c>
      <c r="C39" s="6" t="s">
        <v>64</v>
      </c>
      <c r="D39" s="5">
        <v>1978894331</v>
      </c>
      <c r="E39" s="5">
        <v>1694006112</v>
      </c>
    </row>
    <row r="40" spans="2:5" x14ac:dyDescent="0.25">
      <c r="B40" s="3" t="s">
        <v>51</v>
      </c>
      <c r="C40" s="6" t="s">
        <v>65</v>
      </c>
      <c r="D40" s="5">
        <v>15836993</v>
      </c>
      <c r="E40" s="5">
        <v>11539572</v>
      </c>
    </row>
    <row r="41" spans="2:5" x14ac:dyDescent="0.25">
      <c r="B41" s="3" t="s">
        <v>51</v>
      </c>
      <c r="C41" s="6" t="s">
        <v>66</v>
      </c>
      <c r="D41" s="5">
        <v>67746578</v>
      </c>
      <c r="E41" s="5">
        <v>71226184</v>
      </c>
    </row>
    <row r="42" spans="2:5" x14ac:dyDescent="0.25">
      <c r="B42" s="3" t="s">
        <v>51</v>
      </c>
      <c r="C42" s="6" t="s">
        <v>67</v>
      </c>
      <c r="D42" s="5">
        <v>76943586</v>
      </c>
      <c r="E42" s="5">
        <v>322863689</v>
      </c>
    </row>
    <row r="43" spans="2:5" x14ac:dyDescent="0.25">
      <c r="B43" s="3" t="s">
        <v>51</v>
      </c>
      <c r="C43" s="6" t="s">
        <v>68</v>
      </c>
      <c r="D43" s="5">
        <v>3987113</v>
      </c>
      <c r="E43" s="5">
        <v>2780487</v>
      </c>
    </row>
    <row r="44" spans="2:5" x14ac:dyDescent="0.25">
      <c r="B44" s="3" t="s">
        <v>52</v>
      </c>
      <c r="C44" s="6" t="s">
        <v>63</v>
      </c>
      <c r="D44" s="5">
        <v>1100492</v>
      </c>
      <c r="E44" s="5">
        <v>3364582</v>
      </c>
    </row>
    <row r="45" spans="2:5" x14ac:dyDescent="0.25">
      <c r="B45" s="3" t="s">
        <v>52</v>
      </c>
      <c r="C45" s="6" t="s">
        <v>64</v>
      </c>
      <c r="D45" s="5">
        <v>2291014728</v>
      </c>
      <c r="E45" s="5">
        <v>1883856012</v>
      </c>
    </row>
    <row r="46" spans="2:5" x14ac:dyDescent="0.25">
      <c r="B46" s="3" t="s">
        <v>52</v>
      </c>
      <c r="C46" s="6" t="s">
        <v>65</v>
      </c>
      <c r="D46" s="5">
        <v>18756993</v>
      </c>
      <c r="E46" s="5">
        <v>13451942</v>
      </c>
    </row>
    <row r="47" spans="2:5" x14ac:dyDescent="0.25">
      <c r="B47" s="3" t="s">
        <v>52</v>
      </c>
      <c r="C47" s="6" t="s">
        <v>66</v>
      </c>
      <c r="D47" s="5">
        <v>66790421</v>
      </c>
      <c r="E47" s="5">
        <v>77559570</v>
      </c>
    </row>
    <row r="48" spans="2:5" x14ac:dyDescent="0.25">
      <c r="B48" s="3" t="s">
        <v>52</v>
      </c>
      <c r="C48" s="6" t="s">
        <v>67</v>
      </c>
      <c r="D48" s="5">
        <v>95992312</v>
      </c>
      <c r="E48" s="5">
        <v>410585791</v>
      </c>
    </row>
    <row r="49" spans="2:5" x14ac:dyDescent="0.25">
      <c r="B49" s="3" t="s">
        <v>52</v>
      </c>
      <c r="C49" s="6" t="s">
        <v>68</v>
      </c>
      <c r="D49" s="5">
        <v>5578909</v>
      </c>
      <c r="E49" s="5">
        <v>2500674</v>
      </c>
    </row>
    <row r="50" spans="2:5" x14ac:dyDescent="0.25">
      <c r="B50" s="3" t="s">
        <v>53</v>
      </c>
      <c r="C50" s="6" t="s">
        <v>63</v>
      </c>
      <c r="D50" s="5">
        <v>4791506</v>
      </c>
      <c r="E50" s="5">
        <v>5070759</v>
      </c>
    </row>
    <row r="51" spans="2:5" x14ac:dyDescent="0.25">
      <c r="B51" s="3" t="s">
        <v>53</v>
      </c>
      <c r="C51" s="6" t="s">
        <v>64</v>
      </c>
      <c r="D51" s="5">
        <v>2291305970</v>
      </c>
      <c r="E51" s="5">
        <v>1854925899</v>
      </c>
    </row>
    <row r="52" spans="2:5" x14ac:dyDescent="0.25">
      <c r="B52" s="3" t="s">
        <v>53</v>
      </c>
      <c r="C52" s="6" t="s">
        <v>65</v>
      </c>
      <c r="D52" s="5">
        <v>18973343</v>
      </c>
      <c r="E52" s="5">
        <v>11040184</v>
      </c>
    </row>
    <row r="53" spans="2:5" x14ac:dyDescent="0.25">
      <c r="B53" s="3" t="s">
        <v>53</v>
      </c>
      <c r="C53" s="6" t="s">
        <v>66</v>
      </c>
      <c r="D53" s="5">
        <v>61123638</v>
      </c>
      <c r="E53" s="5">
        <v>73607897</v>
      </c>
    </row>
    <row r="54" spans="2:5" x14ac:dyDescent="0.25">
      <c r="B54" s="3" t="s">
        <v>53</v>
      </c>
      <c r="C54" s="6" t="s">
        <v>67</v>
      </c>
      <c r="D54" s="5">
        <v>91693708</v>
      </c>
      <c r="E54" s="5">
        <v>458857955</v>
      </c>
    </row>
    <row r="55" spans="2:5" x14ac:dyDescent="0.25">
      <c r="B55" s="3" t="s">
        <v>53</v>
      </c>
      <c r="C55" s="6" t="s">
        <v>68</v>
      </c>
      <c r="D55" s="5">
        <v>5847403</v>
      </c>
      <c r="E55" s="5">
        <v>2986582</v>
      </c>
    </row>
    <row r="56" spans="2:5" x14ac:dyDescent="0.25">
      <c r="B56" s="3" t="s">
        <v>54</v>
      </c>
      <c r="C56" s="6" t="s">
        <v>63</v>
      </c>
      <c r="D56" s="5">
        <v>999613</v>
      </c>
      <c r="E56" s="5">
        <v>8143266</v>
      </c>
    </row>
    <row r="57" spans="2:5" x14ac:dyDescent="0.25">
      <c r="B57" s="3" t="s">
        <v>54</v>
      </c>
      <c r="C57" s="6" t="s">
        <v>64</v>
      </c>
      <c r="D57" s="5">
        <v>1960570681</v>
      </c>
      <c r="E57" s="5">
        <v>1501901235</v>
      </c>
    </row>
    <row r="58" spans="2:5" x14ac:dyDescent="0.25">
      <c r="B58" s="3" t="s">
        <v>54</v>
      </c>
      <c r="C58" s="6" t="s">
        <v>65</v>
      </c>
      <c r="D58" s="5">
        <v>22343696</v>
      </c>
      <c r="E58" s="5">
        <v>8468744</v>
      </c>
    </row>
    <row r="59" spans="2:5" x14ac:dyDescent="0.25">
      <c r="B59" s="3" t="s">
        <v>54</v>
      </c>
      <c r="C59" s="6" t="s">
        <v>66</v>
      </c>
      <c r="D59" s="5">
        <v>56128256</v>
      </c>
      <c r="E59" s="5">
        <v>60104978</v>
      </c>
    </row>
    <row r="60" spans="2:5" x14ac:dyDescent="0.25">
      <c r="B60" s="3" t="s">
        <v>54</v>
      </c>
      <c r="C60" s="6" t="s">
        <v>67</v>
      </c>
      <c r="D60" s="5">
        <v>94302359</v>
      </c>
      <c r="E60" s="5">
        <v>408206396</v>
      </c>
    </row>
    <row r="61" spans="2:5" x14ac:dyDescent="0.25">
      <c r="B61" s="3" t="s">
        <v>54</v>
      </c>
      <c r="C61" s="6" t="s">
        <v>68</v>
      </c>
      <c r="D61" s="5">
        <v>4278522</v>
      </c>
      <c r="E61" s="5">
        <v>2211370</v>
      </c>
    </row>
    <row r="62" spans="2:5" x14ac:dyDescent="0.25">
      <c r="B62" s="3" t="s">
        <v>55</v>
      </c>
      <c r="C62" s="6" t="s">
        <v>63</v>
      </c>
      <c r="D62" s="5">
        <v>1651459</v>
      </c>
      <c r="E62" s="5">
        <v>8892713</v>
      </c>
    </row>
    <row r="63" spans="2:5" x14ac:dyDescent="0.25">
      <c r="B63" s="3" t="s">
        <v>55</v>
      </c>
      <c r="C63" s="6" t="s">
        <v>64</v>
      </c>
      <c r="D63" s="5">
        <v>2314534997</v>
      </c>
      <c r="E63" s="5">
        <v>1754297792</v>
      </c>
    </row>
    <row r="64" spans="2:5" x14ac:dyDescent="0.25">
      <c r="B64" s="3" t="s">
        <v>55</v>
      </c>
      <c r="C64" s="6" t="s">
        <v>65</v>
      </c>
      <c r="D64" s="5">
        <v>25060275</v>
      </c>
      <c r="E64" s="5">
        <v>11295204</v>
      </c>
    </row>
    <row r="65" spans="2:6" x14ac:dyDescent="0.25">
      <c r="B65" s="3" t="s">
        <v>55</v>
      </c>
      <c r="C65" s="6" t="s">
        <v>66</v>
      </c>
      <c r="D65" s="5">
        <v>66952436</v>
      </c>
      <c r="E65" s="5">
        <v>74720797</v>
      </c>
    </row>
    <row r="66" spans="2:6" x14ac:dyDescent="0.25">
      <c r="B66" s="3" t="s">
        <v>55</v>
      </c>
      <c r="C66" s="6" t="s">
        <v>67</v>
      </c>
      <c r="D66" s="5">
        <v>117812796</v>
      </c>
      <c r="E66" s="5">
        <v>559814926</v>
      </c>
    </row>
    <row r="67" spans="2:6" x14ac:dyDescent="0.25">
      <c r="B67" s="3" t="s">
        <v>55</v>
      </c>
      <c r="C67" s="6" t="s">
        <v>68</v>
      </c>
      <c r="D67" s="5">
        <v>6785203</v>
      </c>
      <c r="E67" s="5">
        <v>2534983</v>
      </c>
      <c r="F67" s="10">
        <f>SUM(E62:E67)</f>
        <v>2411556415</v>
      </c>
    </row>
    <row r="68" spans="2:6" x14ac:dyDescent="0.25">
      <c r="B68" s="3" t="s">
        <v>56</v>
      </c>
      <c r="C68" s="6" t="s">
        <v>63</v>
      </c>
      <c r="D68" s="5">
        <v>1820249</v>
      </c>
      <c r="E68" s="5">
        <v>7202975</v>
      </c>
    </row>
    <row r="69" spans="2:6" x14ac:dyDescent="0.25">
      <c r="B69" s="3" t="s">
        <v>56</v>
      </c>
      <c r="C69" s="6" t="s">
        <v>64</v>
      </c>
      <c r="D69" s="5">
        <v>2626590141</v>
      </c>
      <c r="E69" s="5">
        <v>1973989935</v>
      </c>
    </row>
    <row r="70" spans="2:6" x14ac:dyDescent="0.25">
      <c r="B70" s="3" t="s">
        <v>56</v>
      </c>
      <c r="C70" s="6" t="s">
        <v>65</v>
      </c>
      <c r="D70" s="5">
        <v>26417394</v>
      </c>
      <c r="E70" s="5">
        <v>14551760</v>
      </c>
    </row>
    <row r="71" spans="2:6" x14ac:dyDescent="0.25">
      <c r="B71" s="3" t="s">
        <v>56</v>
      </c>
      <c r="C71" s="6" t="s">
        <v>66</v>
      </c>
      <c r="D71" s="5">
        <v>82051447</v>
      </c>
      <c r="E71" s="5">
        <v>77480334</v>
      </c>
    </row>
    <row r="72" spans="2:6" x14ac:dyDescent="0.25">
      <c r="B72" s="3" t="s">
        <v>56</v>
      </c>
      <c r="C72" s="6" t="s">
        <v>67</v>
      </c>
      <c r="D72" s="5">
        <v>133733094</v>
      </c>
      <c r="E72" s="5">
        <v>611030822</v>
      </c>
    </row>
    <row r="73" spans="2:6" x14ac:dyDescent="0.25">
      <c r="B73" s="3" t="s">
        <v>56</v>
      </c>
      <c r="C73" s="6" t="s">
        <v>68</v>
      </c>
      <c r="D73" s="5">
        <v>8078946</v>
      </c>
      <c r="E73" s="5">
        <v>3307115</v>
      </c>
      <c r="F73" s="10">
        <f>SUM(E68:E73)</f>
        <v>2687562941</v>
      </c>
    </row>
    <row r="74" spans="2:6" x14ac:dyDescent="0.25">
      <c r="B74" s="3" t="s">
        <v>57</v>
      </c>
      <c r="C74" s="6" t="s">
        <v>63</v>
      </c>
      <c r="D74" s="5">
        <v>2566942</v>
      </c>
      <c r="E74" s="5">
        <v>12275094</v>
      </c>
    </row>
    <row r="75" spans="2:6" x14ac:dyDescent="0.25">
      <c r="B75" s="3" t="s">
        <v>57</v>
      </c>
      <c r="C75" s="6" t="s">
        <v>64</v>
      </c>
      <c r="D75" s="5">
        <v>2771760020</v>
      </c>
      <c r="E75" s="5">
        <v>2052920421</v>
      </c>
    </row>
    <row r="76" spans="2:6" x14ac:dyDescent="0.25">
      <c r="B76" s="3" t="s">
        <v>57</v>
      </c>
      <c r="C76" s="6" t="s">
        <v>65</v>
      </c>
      <c r="D76" s="5">
        <v>28025295</v>
      </c>
      <c r="E76" s="5">
        <v>15621282</v>
      </c>
    </row>
    <row r="77" spans="2:6" x14ac:dyDescent="0.25">
      <c r="B77" s="3" t="s">
        <v>57</v>
      </c>
      <c r="C77" s="6" t="s">
        <v>66</v>
      </c>
      <c r="D77" s="5">
        <v>100384294</v>
      </c>
      <c r="E77" s="5">
        <v>90931508</v>
      </c>
    </row>
    <row r="78" spans="2:6" x14ac:dyDescent="0.25">
      <c r="B78" s="3" t="s">
        <v>57</v>
      </c>
      <c r="C78" s="6" t="s">
        <v>67</v>
      </c>
      <c r="D78" s="5">
        <v>158434279</v>
      </c>
      <c r="E78" s="5">
        <v>591146716</v>
      </c>
    </row>
    <row r="79" spans="2:6" x14ac:dyDescent="0.25">
      <c r="B79" s="3" t="s">
        <v>57</v>
      </c>
      <c r="C79" s="6" t="s">
        <v>68</v>
      </c>
      <c r="D79" s="5">
        <v>11427013</v>
      </c>
      <c r="E79" s="5">
        <v>3993210</v>
      </c>
      <c r="F79" s="10">
        <f>SUM(E74:E79)</f>
        <v>2766888231</v>
      </c>
    </row>
    <row r="80" spans="2:6" x14ac:dyDescent="0.25">
      <c r="B80" s="3" t="s">
        <v>58</v>
      </c>
      <c r="C80" s="6" t="s">
        <v>63</v>
      </c>
      <c r="D80" s="5">
        <v>2371570</v>
      </c>
      <c r="E80" s="5">
        <v>14252545</v>
      </c>
    </row>
    <row r="81" spans="2:6" x14ac:dyDescent="0.25">
      <c r="B81" s="3" t="s">
        <v>58</v>
      </c>
      <c r="C81" s="6" t="s">
        <v>64</v>
      </c>
      <c r="D81" s="5">
        <v>2857676554</v>
      </c>
      <c r="E81" s="5">
        <v>2116553689</v>
      </c>
    </row>
    <row r="82" spans="2:6" x14ac:dyDescent="0.25">
      <c r="B82" s="3" t="s">
        <v>58</v>
      </c>
      <c r="C82" s="6" t="s">
        <v>65</v>
      </c>
      <c r="D82" s="5">
        <v>32678138</v>
      </c>
      <c r="E82" s="5">
        <v>17487743</v>
      </c>
    </row>
    <row r="83" spans="2:6" x14ac:dyDescent="0.25">
      <c r="B83" s="3" t="s">
        <v>58</v>
      </c>
      <c r="C83" s="6" t="s">
        <v>66</v>
      </c>
      <c r="D83" s="5">
        <v>101469272</v>
      </c>
      <c r="E83" s="5">
        <v>94194160</v>
      </c>
    </row>
    <row r="84" spans="2:6" x14ac:dyDescent="0.25">
      <c r="B84" s="3" t="s">
        <v>58</v>
      </c>
      <c r="C84" s="6" t="s">
        <v>67</v>
      </c>
      <c r="D84" s="5">
        <v>165772530</v>
      </c>
      <c r="E84" s="5">
        <v>576905156</v>
      </c>
    </row>
    <row r="85" spans="2:6" x14ac:dyDescent="0.25">
      <c r="B85" s="3" t="s">
        <v>58</v>
      </c>
      <c r="C85" s="6" t="s">
        <v>68</v>
      </c>
      <c r="D85" s="5">
        <v>14736346</v>
      </c>
      <c r="E85" s="5">
        <v>4091386</v>
      </c>
      <c r="F85" s="10">
        <f>SUM(E80:E85)</f>
        <v>2823484679</v>
      </c>
    </row>
    <row r="86" spans="2:6" x14ac:dyDescent="0.25">
      <c r="B86" s="3" t="s">
        <v>59</v>
      </c>
      <c r="C86" s="6" t="s">
        <v>63</v>
      </c>
      <c r="D86" s="5">
        <v>1955732</v>
      </c>
      <c r="E86" s="5">
        <v>16076760</v>
      </c>
    </row>
    <row r="87" spans="2:6" x14ac:dyDescent="0.25">
      <c r="B87" s="3" t="s">
        <v>59</v>
      </c>
      <c r="C87" s="6" t="s">
        <v>64</v>
      </c>
      <c r="D87" s="5">
        <v>3261789967</v>
      </c>
      <c r="E87" s="5">
        <v>2368732138</v>
      </c>
    </row>
    <row r="88" spans="2:6" x14ac:dyDescent="0.25">
      <c r="B88" s="3" t="s">
        <v>59</v>
      </c>
      <c r="C88" s="6" t="s">
        <v>65</v>
      </c>
      <c r="D88" s="5">
        <v>42858865</v>
      </c>
      <c r="E88" s="5">
        <v>18653486</v>
      </c>
    </row>
    <row r="89" spans="2:6" x14ac:dyDescent="0.25">
      <c r="B89" s="3" t="s">
        <v>59</v>
      </c>
      <c r="C89" s="6" t="s">
        <v>66</v>
      </c>
      <c r="D89" s="5">
        <v>117618802</v>
      </c>
      <c r="E89" s="5">
        <v>112503823</v>
      </c>
    </row>
    <row r="90" spans="2:6" x14ac:dyDescent="0.25">
      <c r="B90" s="3" t="s">
        <v>59</v>
      </c>
      <c r="C90" s="6" t="s">
        <v>67</v>
      </c>
      <c r="D90" s="5">
        <v>190348979</v>
      </c>
      <c r="E90" s="5">
        <v>679578240</v>
      </c>
    </row>
    <row r="91" spans="2:6" x14ac:dyDescent="0.25">
      <c r="B91" s="3" t="s">
        <v>59</v>
      </c>
      <c r="C91" s="6" t="s">
        <v>68</v>
      </c>
      <c r="D91" s="5">
        <v>14253223</v>
      </c>
      <c r="E91" s="5">
        <v>4085844</v>
      </c>
      <c r="F91" s="10">
        <f>SUM(E86:E91)</f>
        <v>3199630291</v>
      </c>
    </row>
  </sheetData>
  <sortState ref="G2:J21">
    <sortCondition ref="G1"/>
  </sortState>
  <mergeCells count="2">
    <mergeCell ref="B1:E1"/>
    <mergeCell ref="G1:L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opLeftCell="A16" workbookViewId="0">
      <selection activeCell="J14" sqref="J14"/>
    </sheetView>
  </sheetViews>
  <sheetFormatPr defaultRowHeight="15" x14ac:dyDescent="0.25"/>
  <cols>
    <col min="1" max="1" width="23.7109375" customWidth="1"/>
    <col min="2" max="2" width="17.5703125" bestFit="1" customWidth="1"/>
    <col min="3" max="6" width="5" bestFit="1" customWidth="1"/>
    <col min="7" max="7" width="14.42578125" bestFit="1" customWidth="1"/>
  </cols>
  <sheetData>
    <row r="3" spans="1:7" x14ac:dyDescent="0.25">
      <c r="B3" s="7" t="s">
        <v>73</v>
      </c>
    </row>
    <row r="4" spans="1:7" x14ac:dyDescent="0.25">
      <c r="A4" s="7" t="s">
        <v>71</v>
      </c>
      <c r="B4" t="s">
        <v>55</v>
      </c>
      <c r="C4" t="s">
        <v>56</v>
      </c>
      <c r="D4" t="s">
        <v>57</v>
      </c>
      <c r="E4" t="s">
        <v>58</v>
      </c>
      <c r="F4" t="s">
        <v>59</v>
      </c>
      <c r="G4" t="s">
        <v>72</v>
      </c>
    </row>
    <row r="5" spans="1:7" x14ac:dyDescent="0.25">
      <c r="A5" s="14" t="s">
        <v>112</v>
      </c>
      <c r="B5" s="13"/>
      <c r="C5" s="13"/>
      <c r="D5" s="13"/>
      <c r="E5" s="13"/>
      <c r="F5" s="13"/>
      <c r="G5" s="13"/>
    </row>
    <row r="6" spans="1:7" x14ac:dyDescent="0.25">
      <c r="A6" s="15" t="s">
        <v>76</v>
      </c>
      <c r="B6" s="13">
        <v>1.5424769841111409E-2</v>
      </c>
      <c r="C6" s="13">
        <v>1.6412289037507528E-2</v>
      </c>
      <c r="D6" s="13">
        <v>1.8504617292027705E-2</v>
      </c>
      <c r="E6" s="13">
        <v>1.9354640588590488E-2</v>
      </c>
      <c r="F6" s="13">
        <v>1.9091986193200641E-2</v>
      </c>
      <c r="G6" s="13">
        <v>8.8788302952437767E-2</v>
      </c>
    </row>
    <row r="7" spans="1:7" x14ac:dyDescent="0.25">
      <c r="A7" s="15" t="s">
        <v>78</v>
      </c>
      <c r="B7" s="13">
        <v>3.3939686402051431E-3</v>
      </c>
      <c r="C7" s="13">
        <v>3.0757323228277071E-3</v>
      </c>
      <c r="D7" s="13">
        <v>3.4031876683600108E-3</v>
      </c>
      <c r="E7" s="13">
        <v>3.7657849168882714E-3</v>
      </c>
      <c r="F7" s="13">
        <v>4.0071668560218241E-3</v>
      </c>
      <c r="G7" s="13">
        <v>1.7645840404302955E-2</v>
      </c>
    </row>
    <row r="8" spans="1:7" x14ac:dyDescent="0.25">
      <c r="A8" s="15" t="s">
        <v>80</v>
      </c>
      <c r="B8" s="13">
        <v>1.535245482679407E-2</v>
      </c>
      <c r="C8" s="13">
        <v>1.4525787164223432E-2</v>
      </c>
      <c r="D8" s="13">
        <v>1.4802450402281335E-2</v>
      </c>
      <c r="E8" s="13">
        <v>1.4136861099545107E-2</v>
      </c>
      <c r="F8" s="13">
        <v>1.301341266925902E-2</v>
      </c>
      <c r="G8" s="13">
        <v>7.1830966162102966E-2</v>
      </c>
    </row>
    <row r="9" spans="1:7" x14ac:dyDescent="0.25">
      <c r="A9" s="15" t="s">
        <v>82</v>
      </c>
      <c r="B9" s="13">
        <v>1.8986129624858638E-2</v>
      </c>
      <c r="C9" s="13">
        <v>1.9687422961039671E-2</v>
      </c>
      <c r="D9" s="13">
        <v>2.0327948979654002E-2</v>
      </c>
      <c r="E9" s="13">
        <v>1.6168185190735325E-2</v>
      </c>
      <c r="F9" s="13">
        <v>1.4469381515486577E-2</v>
      </c>
      <c r="G9" s="13">
        <v>8.9639068271774203E-2</v>
      </c>
    </row>
    <row r="10" spans="1:7" x14ac:dyDescent="0.25">
      <c r="A10" s="15" t="s">
        <v>84</v>
      </c>
      <c r="B10" s="13">
        <v>3.3212235595575623E-2</v>
      </c>
      <c r="C10" s="13">
        <v>3.2369260386850389E-2</v>
      </c>
      <c r="D10" s="13">
        <v>3.2446975224613407E-2</v>
      </c>
      <c r="E10" s="13">
        <v>3.3763001131690396E-2</v>
      </c>
      <c r="F10" s="13">
        <v>3.5273069481333665E-2</v>
      </c>
      <c r="G10" s="13">
        <v>0.16706454182006347</v>
      </c>
    </row>
    <row r="11" spans="1:7" x14ac:dyDescent="0.25">
      <c r="A11" s="15" t="s">
        <v>86</v>
      </c>
      <c r="B11" s="13">
        <v>8.8049621829826813E-2</v>
      </c>
      <c r="C11" s="13">
        <v>9.1223861967010017E-2</v>
      </c>
      <c r="D11" s="13">
        <v>9.1190194849467124E-2</v>
      </c>
      <c r="E11" s="13">
        <v>9.1754329820861708E-2</v>
      </c>
      <c r="F11" s="13">
        <v>8.7643506858664816E-2</v>
      </c>
      <c r="G11" s="13">
        <v>0.44986151532583052</v>
      </c>
    </row>
    <row r="12" spans="1:7" x14ac:dyDescent="0.25">
      <c r="A12" s="15" t="s">
        <v>88</v>
      </c>
      <c r="B12" s="13">
        <v>0.27957265380693652</v>
      </c>
      <c r="C12" s="13">
        <v>0.28319535717906313</v>
      </c>
      <c r="D12" s="13">
        <v>0.28485662738736817</v>
      </c>
      <c r="E12" s="13">
        <v>0.28523608669449868</v>
      </c>
      <c r="F12" s="13">
        <v>0.29250806316261374</v>
      </c>
      <c r="G12" s="13">
        <v>1.4253687882304802</v>
      </c>
    </row>
    <row r="13" spans="1:7" x14ac:dyDescent="0.25">
      <c r="A13" s="15" t="s">
        <v>90</v>
      </c>
      <c r="B13" s="13">
        <v>5.6737662144150769E-2</v>
      </c>
      <c r="C13" s="13">
        <v>5.5189829325892489E-2</v>
      </c>
      <c r="D13" s="13">
        <v>5.8286421549519664E-2</v>
      </c>
      <c r="E13" s="13">
        <v>6.2356797601783642E-2</v>
      </c>
      <c r="F13" s="13">
        <v>6.2733616615924054E-2</v>
      </c>
      <c r="G13" s="13">
        <v>0.29530432723727063</v>
      </c>
    </row>
    <row r="14" spans="1:7" x14ac:dyDescent="0.25">
      <c r="A14" s="14" t="s">
        <v>113</v>
      </c>
      <c r="B14" s="13"/>
      <c r="C14" s="13"/>
      <c r="D14" s="13"/>
      <c r="E14" s="13"/>
      <c r="F14" s="13"/>
      <c r="G14" s="13"/>
    </row>
    <row r="15" spans="1:7" x14ac:dyDescent="0.25">
      <c r="A15" s="15" t="s">
        <v>76</v>
      </c>
      <c r="B15" s="13">
        <v>2.2765234758399856E-2</v>
      </c>
      <c r="C15" s="13">
        <v>2.2126516196898677E-2</v>
      </c>
      <c r="D15" s="13">
        <v>2.3423900364382664E-2</v>
      </c>
      <c r="E15" s="13">
        <v>2.4301727544288158E-2</v>
      </c>
      <c r="F15" s="13">
        <v>2.3230855299107109E-2</v>
      </c>
      <c r="G15" s="13">
        <v>0.11584823416307645</v>
      </c>
    </row>
    <row r="16" spans="1:7" x14ac:dyDescent="0.25">
      <c r="A16" s="15" t="s">
        <v>78</v>
      </c>
      <c r="B16" s="13">
        <v>2.9069488588421401E-3</v>
      </c>
      <c r="C16" s="13">
        <v>2.9364050534786456E-3</v>
      </c>
      <c r="D16" s="13">
        <v>3.1747024929758053E-3</v>
      </c>
      <c r="E16" s="13">
        <v>3.3049283218420391E-3</v>
      </c>
      <c r="F16" s="13">
        <v>2.9016264300784395E-3</v>
      </c>
      <c r="G16" s="13">
        <v>1.522461115721707E-2</v>
      </c>
    </row>
    <row r="17" spans="1:7" x14ac:dyDescent="0.25">
      <c r="A17" s="15" t="s">
        <v>80</v>
      </c>
      <c r="B17" s="13">
        <v>1.3075047918989028E-2</v>
      </c>
      <c r="C17" s="13">
        <v>1.4385201418395945E-2</v>
      </c>
      <c r="D17" s="13">
        <v>1.3580964657065306E-2</v>
      </c>
      <c r="E17" s="13">
        <v>1.3059251690422992E-2</v>
      </c>
      <c r="F17" s="13">
        <v>1.1732859908975088E-2</v>
      </c>
      <c r="G17" s="13">
        <v>6.5833325593848357E-2</v>
      </c>
    </row>
    <row r="18" spans="1:7" x14ac:dyDescent="0.25">
      <c r="A18" s="15" t="s">
        <v>82</v>
      </c>
      <c r="B18" s="13">
        <v>4.6810311643041856E-2</v>
      </c>
      <c r="C18" s="13">
        <v>5.1422845785861343E-2</v>
      </c>
      <c r="D18" s="13">
        <v>5.2671761872469233E-2</v>
      </c>
      <c r="E18" s="13">
        <v>4.8737474037974599E-2</v>
      </c>
      <c r="F18" s="13">
        <v>3.945422179239217E-2</v>
      </c>
      <c r="G18" s="13">
        <v>0.23909661513173922</v>
      </c>
    </row>
    <row r="19" spans="1:7" x14ac:dyDescent="0.25">
      <c r="A19" s="15" t="s">
        <v>84</v>
      </c>
      <c r="B19" s="13">
        <v>5.2049464057129693E-2</v>
      </c>
      <c r="C19" s="13">
        <v>5.2764352787564646E-2</v>
      </c>
      <c r="D19" s="13">
        <v>5.2575998650703178E-2</v>
      </c>
      <c r="E19" s="13">
        <v>5.3852809774266854E-2</v>
      </c>
      <c r="F19" s="13">
        <v>5.4398711160446749E-2</v>
      </c>
      <c r="G19" s="13">
        <v>0.26564133643011112</v>
      </c>
    </row>
    <row r="20" spans="1:7" x14ac:dyDescent="0.25">
      <c r="A20" s="15" t="s">
        <v>86</v>
      </c>
      <c r="B20" s="13">
        <v>8.7024659533547224E-2</v>
      </c>
      <c r="C20" s="13">
        <v>8.805262897539172E-2</v>
      </c>
      <c r="D20" s="13">
        <v>8.4542924267526395E-2</v>
      </c>
      <c r="E20" s="13">
        <v>8.4303953992938219E-2</v>
      </c>
      <c r="F20" s="13">
        <v>8.2238968738094761E-2</v>
      </c>
      <c r="G20" s="13">
        <v>0.42616313550749835</v>
      </c>
    </row>
    <row r="21" spans="1:7" x14ac:dyDescent="0.25">
      <c r="A21" s="15" t="s">
        <v>88</v>
      </c>
      <c r="B21" s="13">
        <v>0.21156046202270987</v>
      </c>
      <c r="C21" s="13">
        <v>0.20244538461218858</v>
      </c>
      <c r="D21" s="13">
        <v>0.19582406093844482</v>
      </c>
      <c r="E21" s="13">
        <v>0.19279128197553894</v>
      </c>
      <c r="F21" s="13">
        <v>0.20268879368578066</v>
      </c>
      <c r="G21" s="13">
        <v>1.005309983234663</v>
      </c>
    </row>
    <row r="22" spans="1:7" x14ac:dyDescent="0.25">
      <c r="A22" s="15" t="s">
        <v>90</v>
      </c>
      <c r="B22" s="13">
        <v>5.0045645795006907E-2</v>
      </c>
      <c r="C22" s="13">
        <v>4.6622700485706332E-2</v>
      </c>
      <c r="D22" s="13">
        <v>4.5807758519228935E-2</v>
      </c>
      <c r="E22" s="13">
        <v>4.761905781260041E-2</v>
      </c>
      <c r="F22" s="13">
        <v>4.9452370041387368E-2</v>
      </c>
      <c r="G22" s="13">
        <v>0.23954753265392997</v>
      </c>
    </row>
    <row r="23" spans="1:7" x14ac:dyDescent="0.25">
      <c r="A23" s="14" t="s">
        <v>114</v>
      </c>
      <c r="B23" s="13">
        <v>0.51072949630945896</v>
      </c>
      <c r="C23" s="13">
        <v>0.51567954034441432</v>
      </c>
      <c r="D23" s="13">
        <v>0.52381842335329143</v>
      </c>
      <c r="E23" s="13">
        <v>0.52653568704459364</v>
      </c>
      <c r="F23" s="13">
        <v>0.52874020335250427</v>
      </c>
      <c r="G23" s="13">
        <v>2.6055033504042626</v>
      </c>
    </row>
    <row r="24" spans="1:7" x14ac:dyDescent="0.25">
      <c r="A24" s="14" t="s">
        <v>115</v>
      </c>
      <c r="B24" s="13">
        <v>0.48623777458766659</v>
      </c>
      <c r="C24" s="13">
        <v>0.48075603531548589</v>
      </c>
      <c r="D24" s="13">
        <v>0.47160207176279634</v>
      </c>
      <c r="E24" s="13">
        <v>0.46797048514987222</v>
      </c>
      <c r="F24" s="13">
        <v>0.46609840705626238</v>
      </c>
      <c r="G24" s="13">
        <v>2.3726647738720832</v>
      </c>
    </row>
  </sheetData>
  <pageMargins left="0.7" right="0.7" top="0.78740157499999996" bottom="0.78740157499999996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3"/>
  <sheetViews>
    <sheetView topLeftCell="A2" workbookViewId="0">
      <selection activeCell="B2" sqref="B2:K42"/>
    </sheetView>
  </sheetViews>
  <sheetFormatPr defaultRowHeight="15" x14ac:dyDescent="0.25"/>
  <cols>
    <col min="1" max="1" width="4.140625" customWidth="1"/>
    <col min="5" max="5" width="42.42578125" customWidth="1"/>
    <col min="6" max="6" width="38.85546875" customWidth="1"/>
    <col min="7" max="7" width="19.28515625" customWidth="1"/>
    <col min="8" max="9" width="17.140625" customWidth="1"/>
    <col min="18" max="18" width="16.140625" customWidth="1"/>
    <col min="19" max="19" width="16.5703125" customWidth="1"/>
  </cols>
  <sheetData>
    <row r="1" spans="2:11" x14ac:dyDescent="0.25">
      <c r="B1" s="74" t="s">
        <v>110</v>
      </c>
      <c r="C1" s="74"/>
      <c r="D1" s="74"/>
      <c r="E1" s="74"/>
      <c r="F1" s="74"/>
      <c r="G1" s="74"/>
      <c r="H1" s="74"/>
      <c r="I1" s="54"/>
      <c r="J1" s="53"/>
    </row>
    <row r="2" spans="2:11" x14ac:dyDescent="0.25">
      <c r="B2" s="2" t="s">
        <v>44</v>
      </c>
      <c r="C2" s="2" t="s">
        <v>74</v>
      </c>
      <c r="D2" s="4" t="s">
        <v>75</v>
      </c>
      <c r="E2" s="2" t="s">
        <v>69</v>
      </c>
      <c r="F2" s="4" t="s">
        <v>70</v>
      </c>
      <c r="G2" s="11" t="s">
        <v>92</v>
      </c>
      <c r="H2" s="11" t="s">
        <v>93</v>
      </c>
      <c r="I2" s="11" t="s">
        <v>111</v>
      </c>
      <c r="J2" s="11" t="s">
        <v>95</v>
      </c>
      <c r="K2" s="11" t="s">
        <v>94</v>
      </c>
    </row>
    <row r="3" spans="2:11" x14ac:dyDescent="0.25">
      <c r="B3" s="3" t="s">
        <v>55</v>
      </c>
      <c r="C3" s="3" t="s">
        <v>76</v>
      </c>
      <c r="D3" s="6" t="s">
        <v>77</v>
      </c>
      <c r="E3" s="9">
        <v>76265516</v>
      </c>
      <c r="F3" s="5">
        <v>112559370</v>
      </c>
      <c r="G3" s="5">
        <v>2532797166</v>
      </c>
      <c r="H3" s="5">
        <v>2411556415</v>
      </c>
      <c r="I3" s="5">
        <f>G3+H3</f>
        <v>4944353581</v>
      </c>
      <c r="J3" s="12">
        <f>E3/I3</f>
        <v>1.5424769841111409E-2</v>
      </c>
      <c r="K3" s="12">
        <f>F3/I3</f>
        <v>2.2765234758399856E-2</v>
      </c>
    </row>
    <row r="4" spans="2:11" x14ac:dyDescent="0.25">
      <c r="B4" s="3" t="s">
        <v>55</v>
      </c>
      <c r="C4" s="3" t="s">
        <v>78</v>
      </c>
      <c r="D4" s="6" t="s">
        <v>79</v>
      </c>
      <c r="E4" s="9">
        <v>16780981</v>
      </c>
      <c r="F4" s="5">
        <v>14372983</v>
      </c>
      <c r="G4" s="5">
        <v>2532797166</v>
      </c>
      <c r="H4" s="5">
        <v>2411556415</v>
      </c>
      <c r="I4" s="5">
        <f t="shared" ref="I4:I42" si="0">G4+H4</f>
        <v>4944353581</v>
      </c>
      <c r="J4" s="12">
        <f t="shared" ref="J4:J42" si="1">E4/I4</f>
        <v>3.3939686402051431E-3</v>
      </c>
      <c r="K4" s="12">
        <f t="shared" ref="K4:K42" si="2">F4/I4</f>
        <v>2.9069488588421401E-3</v>
      </c>
    </row>
    <row r="5" spans="2:11" x14ac:dyDescent="0.25">
      <c r="B5" s="3" t="s">
        <v>55</v>
      </c>
      <c r="C5" s="3" t="s">
        <v>80</v>
      </c>
      <c r="D5" s="6" t="s">
        <v>81</v>
      </c>
      <c r="E5" s="9">
        <v>75907965</v>
      </c>
      <c r="F5" s="5">
        <v>64647660</v>
      </c>
      <c r="G5" s="5">
        <v>2532797166</v>
      </c>
      <c r="H5" s="5">
        <v>2411556415</v>
      </c>
      <c r="I5" s="5">
        <f t="shared" si="0"/>
        <v>4944353581</v>
      </c>
      <c r="J5" s="12">
        <f t="shared" si="1"/>
        <v>1.535245482679407E-2</v>
      </c>
      <c r="K5" s="12">
        <f t="shared" si="2"/>
        <v>1.3075047918989028E-2</v>
      </c>
    </row>
    <row r="6" spans="2:11" x14ac:dyDescent="0.25">
      <c r="B6" s="3" t="s">
        <v>55</v>
      </c>
      <c r="C6" s="3" t="s">
        <v>82</v>
      </c>
      <c r="D6" s="6" t="s">
        <v>83</v>
      </c>
      <c r="E6" s="9">
        <v>93874138</v>
      </c>
      <c r="F6" s="5">
        <v>231446732</v>
      </c>
      <c r="G6" s="5">
        <v>2532797166</v>
      </c>
      <c r="H6" s="5">
        <v>2411556415</v>
      </c>
      <c r="I6" s="5">
        <f t="shared" si="0"/>
        <v>4944353581</v>
      </c>
      <c r="J6" s="12">
        <f t="shared" si="1"/>
        <v>1.8986129624858638E-2</v>
      </c>
      <c r="K6" s="12">
        <f t="shared" si="2"/>
        <v>4.6810311643041856E-2</v>
      </c>
    </row>
    <row r="7" spans="2:11" x14ac:dyDescent="0.25">
      <c r="B7" s="3" t="s">
        <v>55</v>
      </c>
      <c r="C7" s="3" t="s">
        <v>84</v>
      </c>
      <c r="D7" s="6" t="s">
        <v>85</v>
      </c>
      <c r="E7" s="9">
        <v>164213036</v>
      </c>
      <c r="F7" s="5">
        <v>257350954</v>
      </c>
      <c r="G7" s="5">
        <v>2532797166</v>
      </c>
      <c r="H7" s="5">
        <v>2411556415</v>
      </c>
      <c r="I7" s="5">
        <f t="shared" si="0"/>
        <v>4944353581</v>
      </c>
      <c r="J7" s="12">
        <f t="shared" si="1"/>
        <v>3.3212235595575623E-2</v>
      </c>
      <c r="K7" s="12">
        <f t="shared" si="2"/>
        <v>5.2049464057129693E-2</v>
      </c>
    </row>
    <row r="8" spans="2:11" x14ac:dyDescent="0.25">
      <c r="B8" s="3" t="s">
        <v>55</v>
      </c>
      <c r="C8" s="3" t="s">
        <v>86</v>
      </c>
      <c r="D8" s="6" t="s">
        <v>87</v>
      </c>
      <c r="E8" s="9">
        <v>435348463</v>
      </c>
      <c r="F8" s="5">
        <v>430280687</v>
      </c>
      <c r="G8" s="5">
        <v>2532797166</v>
      </c>
      <c r="H8" s="5">
        <v>2411556415</v>
      </c>
      <c r="I8" s="5">
        <f t="shared" si="0"/>
        <v>4944353581</v>
      </c>
      <c r="J8" s="12">
        <f t="shared" si="1"/>
        <v>8.8049621829826813E-2</v>
      </c>
      <c r="K8" s="12">
        <f t="shared" si="2"/>
        <v>8.7024659533547224E-2</v>
      </c>
    </row>
    <row r="9" spans="2:11" x14ac:dyDescent="0.25">
      <c r="B9" s="3" t="s">
        <v>55</v>
      </c>
      <c r="C9" s="3" t="s">
        <v>88</v>
      </c>
      <c r="D9" s="6" t="s">
        <v>89</v>
      </c>
      <c r="E9" s="9">
        <v>1382306052</v>
      </c>
      <c r="F9" s="5">
        <v>1046029728</v>
      </c>
      <c r="G9" s="5">
        <v>2532797166</v>
      </c>
      <c r="H9" s="5">
        <v>2411556415</v>
      </c>
      <c r="I9" s="5">
        <f t="shared" si="0"/>
        <v>4944353581</v>
      </c>
      <c r="J9" s="12">
        <f t="shared" si="1"/>
        <v>0.27957265380693652</v>
      </c>
      <c r="K9" s="12">
        <f t="shared" si="2"/>
        <v>0.21156046202270987</v>
      </c>
    </row>
    <row r="10" spans="2:11" x14ac:dyDescent="0.25">
      <c r="B10" s="3" t="s">
        <v>55</v>
      </c>
      <c r="C10" s="3" t="s">
        <v>90</v>
      </c>
      <c r="D10" s="6" t="s">
        <v>91</v>
      </c>
      <c r="E10" s="9">
        <v>280531063</v>
      </c>
      <c r="F10" s="5">
        <v>247443368</v>
      </c>
      <c r="G10" s="5">
        <v>2532797166</v>
      </c>
      <c r="H10" s="5">
        <v>2411556415</v>
      </c>
      <c r="I10" s="5">
        <f t="shared" si="0"/>
        <v>4944353581</v>
      </c>
      <c r="J10" s="12">
        <f t="shared" si="1"/>
        <v>5.6737662144150769E-2</v>
      </c>
      <c r="K10" s="12">
        <f t="shared" si="2"/>
        <v>5.0045645795006907E-2</v>
      </c>
    </row>
    <row r="11" spans="2:11" x14ac:dyDescent="0.25">
      <c r="B11" s="3" t="s">
        <v>56</v>
      </c>
      <c r="C11" s="3" t="s">
        <v>76</v>
      </c>
      <c r="D11" s="6" t="s">
        <v>77</v>
      </c>
      <c r="E11" s="9">
        <v>91354973</v>
      </c>
      <c r="F11" s="5">
        <v>123161814</v>
      </c>
      <c r="G11" s="5">
        <v>2878691272</v>
      </c>
      <c r="H11" s="5">
        <v>2687562941</v>
      </c>
      <c r="I11" s="5">
        <f t="shared" si="0"/>
        <v>5566254213</v>
      </c>
      <c r="J11" s="12">
        <f t="shared" si="1"/>
        <v>1.6412289037507528E-2</v>
      </c>
      <c r="K11" s="12">
        <f t="shared" si="2"/>
        <v>2.2126516196898677E-2</v>
      </c>
    </row>
    <row r="12" spans="2:11" x14ac:dyDescent="0.25">
      <c r="B12" s="3" t="s">
        <v>56</v>
      </c>
      <c r="C12" s="3" t="s">
        <v>78</v>
      </c>
      <c r="D12" s="6" t="s">
        <v>79</v>
      </c>
      <c r="E12" s="9">
        <v>17120308</v>
      </c>
      <c r="F12" s="5">
        <v>16344777</v>
      </c>
      <c r="G12" s="5">
        <v>2878691272</v>
      </c>
      <c r="H12" s="5">
        <v>2687562941</v>
      </c>
      <c r="I12" s="5">
        <f t="shared" si="0"/>
        <v>5566254213</v>
      </c>
      <c r="J12" s="12">
        <f t="shared" si="1"/>
        <v>3.0757323228277071E-3</v>
      </c>
      <c r="K12" s="12">
        <f t="shared" si="2"/>
        <v>2.9364050534786456E-3</v>
      </c>
    </row>
    <row r="13" spans="2:11" x14ac:dyDescent="0.25">
      <c r="B13" s="3" t="s">
        <v>56</v>
      </c>
      <c r="C13" s="3" t="s">
        <v>80</v>
      </c>
      <c r="D13" s="6" t="s">
        <v>81</v>
      </c>
      <c r="E13" s="9">
        <v>80854224</v>
      </c>
      <c r="F13" s="5">
        <v>80071688</v>
      </c>
      <c r="G13" s="5">
        <v>2878691272</v>
      </c>
      <c r="H13" s="5">
        <v>2687562941</v>
      </c>
      <c r="I13" s="5">
        <f t="shared" si="0"/>
        <v>5566254213</v>
      </c>
      <c r="J13" s="12">
        <f t="shared" si="1"/>
        <v>1.4525787164223432E-2</v>
      </c>
      <c r="K13" s="12">
        <f t="shared" si="2"/>
        <v>1.4385201418395945E-2</v>
      </c>
    </row>
    <row r="14" spans="2:11" x14ac:dyDescent="0.25">
      <c r="B14" s="3" t="s">
        <v>56</v>
      </c>
      <c r="C14" s="3" t="s">
        <v>82</v>
      </c>
      <c r="D14" s="6" t="s">
        <v>83</v>
      </c>
      <c r="E14" s="9">
        <v>109585201</v>
      </c>
      <c r="F14" s="5">
        <v>286232632</v>
      </c>
      <c r="G14" s="5">
        <v>2878691272</v>
      </c>
      <c r="H14" s="5">
        <v>2687562941</v>
      </c>
      <c r="I14" s="5">
        <f t="shared" si="0"/>
        <v>5566254213</v>
      </c>
      <c r="J14" s="12">
        <f t="shared" si="1"/>
        <v>1.9687422961039671E-2</v>
      </c>
      <c r="K14" s="12">
        <f t="shared" si="2"/>
        <v>5.1422845785861343E-2</v>
      </c>
    </row>
    <row r="15" spans="2:11" x14ac:dyDescent="0.25">
      <c r="B15" s="3" t="s">
        <v>56</v>
      </c>
      <c r="C15" s="3" t="s">
        <v>84</v>
      </c>
      <c r="D15" s="6" t="s">
        <v>85</v>
      </c>
      <c r="E15" s="9">
        <v>180175532</v>
      </c>
      <c r="F15" s="5">
        <v>293699801</v>
      </c>
      <c r="G15" s="5">
        <v>2878691272</v>
      </c>
      <c r="H15" s="5">
        <v>2687562941</v>
      </c>
      <c r="I15" s="5">
        <f t="shared" si="0"/>
        <v>5566254213</v>
      </c>
      <c r="J15" s="12">
        <f t="shared" si="1"/>
        <v>3.2369260386850389E-2</v>
      </c>
      <c r="K15" s="12">
        <f t="shared" si="2"/>
        <v>5.2764352787564646E-2</v>
      </c>
    </row>
    <row r="16" spans="2:11" x14ac:dyDescent="0.25">
      <c r="B16" s="3" t="s">
        <v>56</v>
      </c>
      <c r="C16" s="3" t="s">
        <v>86</v>
      </c>
      <c r="D16" s="6" t="s">
        <v>87</v>
      </c>
      <c r="E16" s="9">
        <v>507775206</v>
      </c>
      <c r="F16" s="5">
        <v>490123317</v>
      </c>
      <c r="G16" s="5">
        <v>2878691272</v>
      </c>
      <c r="H16" s="5">
        <v>2687562941</v>
      </c>
      <c r="I16" s="5">
        <f t="shared" si="0"/>
        <v>5566254213</v>
      </c>
      <c r="J16" s="12">
        <f t="shared" si="1"/>
        <v>9.1223861967010017E-2</v>
      </c>
      <c r="K16" s="12">
        <f t="shared" si="2"/>
        <v>8.805262897539172E-2</v>
      </c>
    </row>
    <row r="17" spans="2:11" x14ac:dyDescent="0.25">
      <c r="B17" s="3" t="s">
        <v>56</v>
      </c>
      <c r="C17" s="3" t="s">
        <v>88</v>
      </c>
      <c r="D17" s="6" t="s">
        <v>89</v>
      </c>
      <c r="E17" s="9">
        <v>1576337350</v>
      </c>
      <c r="F17" s="5">
        <v>1126862475</v>
      </c>
      <c r="G17" s="5">
        <v>2878691272</v>
      </c>
      <c r="H17" s="5">
        <v>2687562941</v>
      </c>
      <c r="I17" s="5">
        <f t="shared" si="0"/>
        <v>5566254213</v>
      </c>
      <c r="J17" s="12">
        <f t="shared" si="1"/>
        <v>0.28319535717906313</v>
      </c>
      <c r="K17" s="12">
        <f t="shared" si="2"/>
        <v>0.20244538461218858</v>
      </c>
    </row>
    <row r="18" spans="2:11" x14ac:dyDescent="0.25">
      <c r="B18" s="3" t="s">
        <v>56</v>
      </c>
      <c r="C18" s="3" t="s">
        <v>90</v>
      </c>
      <c r="D18" s="6" t="s">
        <v>91</v>
      </c>
      <c r="E18" s="9">
        <v>307200620</v>
      </c>
      <c r="F18" s="5">
        <v>259513803</v>
      </c>
      <c r="G18" s="5">
        <v>2878691272</v>
      </c>
      <c r="H18" s="5">
        <v>2687562941</v>
      </c>
      <c r="I18" s="5">
        <f t="shared" si="0"/>
        <v>5566254213</v>
      </c>
      <c r="J18" s="12">
        <f t="shared" si="1"/>
        <v>5.5189829325892489E-2</v>
      </c>
      <c r="K18" s="12">
        <f t="shared" si="2"/>
        <v>4.6622700485706332E-2</v>
      </c>
    </row>
    <row r="19" spans="2:11" x14ac:dyDescent="0.25">
      <c r="B19" s="3" t="s">
        <v>57</v>
      </c>
      <c r="C19" s="3" t="s">
        <v>76</v>
      </c>
      <c r="D19" s="6" t="s">
        <v>77</v>
      </c>
      <c r="E19" s="9">
        <v>108057455</v>
      </c>
      <c r="F19" s="5">
        <v>136783540</v>
      </c>
      <c r="G19" s="5">
        <v>3072597844</v>
      </c>
      <c r="H19" s="5">
        <v>2766888231</v>
      </c>
      <c r="I19" s="5">
        <f t="shared" si="0"/>
        <v>5839486075</v>
      </c>
      <c r="J19" s="12">
        <f t="shared" si="1"/>
        <v>1.8504617292027705E-2</v>
      </c>
      <c r="K19" s="12">
        <f t="shared" si="2"/>
        <v>2.3423900364382664E-2</v>
      </c>
    </row>
    <row r="20" spans="2:11" x14ac:dyDescent="0.25">
      <c r="B20" s="3" t="s">
        <v>57</v>
      </c>
      <c r="C20" s="3" t="s">
        <v>78</v>
      </c>
      <c r="D20" s="6" t="s">
        <v>79</v>
      </c>
      <c r="E20" s="9">
        <v>19872867</v>
      </c>
      <c r="F20" s="5">
        <v>18538631</v>
      </c>
      <c r="G20" s="5">
        <v>3072597844</v>
      </c>
      <c r="H20" s="5">
        <v>2766888231</v>
      </c>
      <c r="I20" s="5">
        <f t="shared" si="0"/>
        <v>5839486075</v>
      </c>
      <c r="J20" s="12">
        <f t="shared" si="1"/>
        <v>3.4031876683600108E-3</v>
      </c>
      <c r="K20" s="12">
        <f t="shared" si="2"/>
        <v>3.1747024929758053E-3</v>
      </c>
    </row>
    <row r="21" spans="2:11" x14ac:dyDescent="0.25">
      <c r="B21" s="3" t="s">
        <v>57</v>
      </c>
      <c r="C21" s="3" t="s">
        <v>80</v>
      </c>
      <c r="D21" s="6" t="s">
        <v>81</v>
      </c>
      <c r="E21" s="9">
        <v>86438703</v>
      </c>
      <c r="F21" s="5">
        <v>79305854</v>
      </c>
      <c r="G21" s="5">
        <v>3072597844</v>
      </c>
      <c r="H21" s="5">
        <v>2766888231</v>
      </c>
      <c r="I21" s="5">
        <f t="shared" si="0"/>
        <v>5839486075</v>
      </c>
      <c r="J21" s="12">
        <f t="shared" si="1"/>
        <v>1.4802450402281335E-2</v>
      </c>
      <c r="K21" s="12">
        <f t="shared" si="2"/>
        <v>1.3580964657065306E-2</v>
      </c>
    </row>
    <row r="22" spans="2:11" x14ac:dyDescent="0.25">
      <c r="B22" s="3" t="s">
        <v>57</v>
      </c>
      <c r="C22" s="3" t="s">
        <v>82</v>
      </c>
      <c r="D22" s="6" t="s">
        <v>83</v>
      </c>
      <c r="E22" s="9">
        <v>118704775</v>
      </c>
      <c r="F22" s="5">
        <v>307576020</v>
      </c>
      <c r="G22" s="5">
        <v>3072597844</v>
      </c>
      <c r="H22" s="5">
        <v>2766888231</v>
      </c>
      <c r="I22" s="5">
        <f t="shared" si="0"/>
        <v>5839486075</v>
      </c>
      <c r="J22" s="12">
        <f t="shared" si="1"/>
        <v>2.0327948979654002E-2</v>
      </c>
      <c r="K22" s="12">
        <f t="shared" si="2"/>
        <v>5.2671761872469233E-2</v>
      </c>
    </row>
    <row r="23" spans="2:11" x14ac:dyDescent="0.25">
      <c r="B23" s="3" t="s">
        <v>57</v>
      </c>
      <c r="C23" s="3" t="s">
        <v>84</v>
      </c>
      <c r="D23" s="6" t="s">
        <v>85</v>
      </c>
      <c r="E23" s="9">
        <v>189473660</v>
      </c>
      <c r="F23" s="5">
        <v>307016812</v>
      </c>
      <c r="G23" s="5">
        <v>3072597844</v>
      </c>
      <c r="H23" s="5">
        <v>2766888231</v>
      </c>
      <c r="I23" s="5">
        <f t="shared" si="0"/>
        <v>5839486075</v>
      </c>
      <c r="J23" s="12">
        <f t="shared" si="1"/>
        <v>3.2446975224613407E-2</v>
      </c>
      <c r="K23" s="12">
        <f t="shared" si="2"/>
        <v>5.2575998650703178E-2</v>
      </c>
    </row>
    <row r="24" spans="2:11" x14ac:dyDescent="0.25">
      <c r="B24" s="3" t="s">
        <v>57</v>
      </c>
      <c r="C24" s="3" t="s">
        <v>86</v>
      </c>
      <c r="D24" s="6" t="s">
        <v>87</v>
      </c>
      <c r="E24" s="9">
        <v>532503873</v>
      </c>
      <c r="F24" s="5">
        <v>493687229</v>
      </c>
      <c r="G24" s="5">
        <v>3072597844</v>
      </c>
      <c r="H24" s="5">
        <v>2766888231</v>
      </c>
      <c r="I24" s="5">
        <f t="shared" si="0"/>
        <v>5839486075</v>
      </c>
      <c r="J24" s="12">
        <f t="shared" si="1"/>
        <v>9.1190194849467124E-2</v>
      </c>
      <c r="K24" s="12">
        <f t="shared" si="2"/>
        <v>8.4542924267526395E-2</v>
      </c>
    </row>
    <row r="25" spans="2:11" x14ac:dyDescent="0.25">
      <c r="B25" s="3" t="s">
        <v>57</v>
      </c>
      <c r="C25" s="3" t="s">
        <v>88</v>
      </c>
      <c r="D25" s="6" t="s">
        <v>89</v>
      </c>
      <c r="E25" s="9">
        <v>1663416309</v>
      </c>
      <c r="F25" s="5">
        <v>1143511877</v>
      </c>
      <c r="G25" s="5">
        <v>3072597844</v>
      </c>
      <c r="H25" s="5">
        <v>2766888231</v>
      </c>
      <c r="I25" s="5">
        <f t="shared" si="0"/>
        <v>5839486075</v>
      </c>
      <c r="J25" s="12">
        <f t="shared" si="1"/>
        <v>0.28485662738736817</v>
      </c>
      <c r="K25" s="12">
        <f t="shared" si="2"/>
        <v>0.19582406093844482</v>
      </c>
    </row>
    <row r="26" spans="2:11" x14ac:dyDescent="0.25">
      <c r="B26" s="3" t="s">
        <v>57</v>
      </c>
      <c r="C26" s="3" t="s">
        <v>90</v>
      </c>
      <c r="D26" s="6" t="s">
        <v>91</v>
      </c>
      <c r="E26" s="9">
        <v>340362747</v>
      </c>
      <c r="F26" s="5">
        <v>267493768</v>
      </c>
      <c r="G26" s="5">
        <v>3072597844</v>
      </c>
      <c r="H26" s="5">
        <v>2766888231</v>
      </c>
      <c r="I26" s="5">
        <f t="shared" si="0"/>
        <v>5839486075</v>
      </c>
      <c r="J26" s="12">
        <f t="shared" si="1"/>
        <v>5.8286421549519664E-2</v>
      </c>
      <c r="K26" s="12">
        <f t="shared" si="2"/>
        <v>4.5807758519228935E-2</v>
      </c>
    </row>
    <row r="27" spans="2:11" x14ac:dyDescent="0.25">
      <c r="B27" s="3" t="s">
        <v>58</v>
      </c>
      <c r="C27" s="3" t="s">
        <v>76</v>
      </c>
      <c r="D27" s="6" t="s">
        <v>77</v>
      </c>
      <c r="E27" s="9">
        <v>116092794</v>
      </c>
      <c r="F27" s="5">
        <v>145766357</v>
      </c>
      <c r="G27" s="5">
        <v>3174704410</v>
      </c>
      <c r="H27" s="5">
        <v>2823484679</v>
      </c>
      <c r="I27" s="5">
        <f t="shared" si="0"/>
        <v>5998189089</v>
      </c>
      <c r="J27" s="12">
        <f t="shared" si="1"/>
        <v>1.9354640588590488E-2</v>
      </c>
      <c r="K27" s="12">
        <f t="shared" si="2"/>
        <v>2.4301727544288158E-2</v>
      </c>
    </row>
    <row r="28" spans="2:11" x14ac:dyDescent="0.25">
      <c r="B28" s="3" t="s">
        <v>58</v>
      </c>
      <c r="C28" s="3" t="s">
        <v>78</v>
      </c>
      <c r="D28" s="6" t="s">
        <v>79</v>
      </c>
      <c r="E28" s="9">
        <v>22587890</v>
      </c>
      <c r="F28" s="5">
        <v>19823585</v>
      </c>
      <c r="G28" s="5">
        <v>3174704410</v>
      </c>
      <c r="H28" s="5">
        <v>2823484679</v>
      </c>
      <c r="I28" s="5">
        <f t="shared" si="0"/>
        <v>5998189089</v>
      </c>
      <c r="J28" s="12">
        <f t="shared" si="1"/>
        <v>3.7657849168882714E-3</v>
      </c>
      <c r="K28" s="12">
        <f t="shared" si="2"/>
        <v>3.3049283218420391E-3</v>
      </c>
    </row>
    <row r="29" spans="2:11" x14ac:dyDescent="0.25">
      <c r="B29" s="3" t="s">
        <v>58</v>
      </c>
      <c r="C29" s="3" t="s">
        <v>80</v>
      </c>
      <c r="D29" s="6" t="s">
        <v>81</v>
      </c>
      <c r="E29" s="9">
        <v>84795566</v>
      </c>
      <c r="F29" s="5">
        <v>78331861</v>
      </c>
      <c r="G29" s="5">
        <v>3174704410</v>
      </c>
      <c r="H29" s="5">
        <v>2823484679</v>
      </c>
      <c r="I29" s="5">
        <f t="shared" si="0"/>
        <v>5998189089</v>
      </c>
      <c r="J29" s="12">
        <f t="shared" si="1"/>
        <v>1.4136861099545107E-2</v>
      </c>
      <c r="K29" s="12">
        <f t="shared" si="2"/>
        <v>1.3059251690422992E-2</v>
      </c>
    </row>
    <row r="30" spans="2:11" x14ac:dyDescent="0.25">
      <c r="B30" s="3" t="s">
        <v>58</v>
      </c>
      <c r="C30" s="3" t="s">
        <v>82</v>
      </c>
      <c r="D30" s="6" t="s">
        <v>83</v>
      </c>
      <c r="E30" s="9">
        <v>96979832</v>
      </c>
      <c r="F30" s="5">
        <v>292336585</v>
      </c>
      <c r="G30" s="5">
        <v>3174704410</v>
      </c>
      <c r="H30" s="5">
        <v>2823484679</v>
      </c>
      <c r="I30" s="5">
        <f t="shared" si="0"/>
        <v>5998189089</v>
      </c>
      <c r="J30" s="12">
        <f t="shared" si="1"/>
        <v>1.6168185190735325E-2</v>
      </c>
      <c r="K30" s="12">
        <f t="shared" si="2"/>
        <v>4.8737474037974599E-2</v>
      </c>
    </row>
    <row r="31" spans="2:11" x14ac:dyDescent="0.25">
      <c r="B31" s="3" t="s">
        <v>58</v>
      </c>
      <c r="C31" s="3" t="s">
        <v>84</v>
      </c>
      <c r="D31" s="6" t="s">
        <v>85</v>
      </c>
      <c r="E31" s="9">
        <v>202516865</v>
      </c>
      <c r="F31" s="5">
        <v>323019336</v>
      </c>
      <c r="G31" s="5">
        <v>3174704410</v>
      </c>
      <c r="H31" s="5">
        <v>2823484679</v>
      </c>
      <c r="I31" s="5">
        <f t="shared" si="0"/>
        <v>5998189089</v>
      </c>
      <c r="J31" s="12">
        <f t="shared" si="1"/>
        <v>3.3763001131690396E-2</v>
      </c>
      <c r="K31" s="12">
        <f t="shared" si="2"/>
        <v>5.3852809774266854E-2</v>
      </c>
    </row>
    <row r="32" spans="2:11" x14ac:dyDescent="0.25">
      <c r="B32" s="3" t="s">
        <v>58</v>
      </c>
      <c r="C32" s="3" t="s">
        <v>86</v>
      </c>
      <c r="D32" s="6" t="s">
        <v>87</v>
      </c>
      <c r="E32" s="9">
        <v>550359820</v>
      </c>
      <c r="F32" s="5">
        <v>505671057</v>
      </c>
      <c r="G32" s="5">
        <v>3174704410</v>
      </c>
      <c r="H32" s="5">
        <v>2823484679</v>
      </c>
      <c r="I32" s="5">
        <f t="shared" si="0"/>
        <v>5998189089</v>
      </c>
      <c r="J32" s="12">
        <f>E32/I32</f>
        <v>9.1754329820861708E-2</v>
      </c>
      <c r="K32" s="12">
        <f t="shared" si="2"/>
        <v>8.4303953992938219E-2</v>
      </c>
    </row>
    <row r="33" spans="2:11" x14ac:dyDescent="0.25">
      <c r="B33" s="3" t="s">
        <v>58</v>
      </c>
      <c r="C33" s="3" t="s">
        <v>88</v>
      </c>
      <c r="D33" s="6" t="s">
        <v>89</v>
      </c>
      <c r="E33" s="9">
        <v>1710899983</v>
      </c>
      <c r="F33" s="5">
        <v>1156398564</v>
      </c>
      <c r="G33" s="5">
        <v>3174704410</v>
      </c>
      <c r="H33" s="5">
        <v>2823484679</v>
      </c>
      <c r="I33" s="5">
        <f t="shared" si="0"/>
        <v>5998189089</v>
      </c>
      <c r="J33" s="12">
        <f t="shared" si="1"/>
        <v>0.28523608669449868</v>
      </c>
      <c r="K33" s="12">
        <f t="shared" si="2"/>
        <v>0.19279128197553894</v>
      </c>
    </row>
    <row r="34" spans="2:11" x14ac:dyDescent="0.25">
      <c r="B34" s="3" t="s">
        <v>58</v>
      </c>
      <c r="C34" s="3" t="s">
        <v>90</v>
      </c>
      <c r="D34" s="6" t="s">
        <v>91</v>
      </c>
      <c r="E34" s="9">
        <v>374027863</v>
      </c>
      <c r="F34" s="5">
        <v>285628113</v>
      </c>
      <c r="G34" s="5">
        <v>3174704410</v>
      </c>
      <c r="H34" s="5">
        <v>2823484679</v>
      </c>
      <c r="I34" s="5">
        <f t="shared" si="0"/>
        <v>5998189089</v>
      </c>
      <c r="J34" s="12">
        <f t="shared" si="1"/>
        <v>6.2356797601783642E-2</v>
      </c>
      <c r="K34" s="12">
        <f t="shared" si="2"/>
        <v>4.761905781260041E-2</v>
      </c>
    </row>
    <row r="35" spans="2:11" x14ac:dyDescent="0.25">
      <c r="B35" s="3" t="s">
        <v>59</v>
      </c>
      <c r="C35" s="3" t="s">
        <v>76</v>
      </c>
      <c r="D35" s="6" t="s">
        <v>77</v>
      </c>
      <c r="E35" s="9">
        <v>130368785</v>
      </c>
      <c r="F35" s="5">
        <v>158630870</v>
      </c>
      <c r="G35" s="5">
        <v>3628825569</v>
      </c>
      <c r="H35" s="5">
        <v>3199630291</v>
      </c>
      <c r="I35" s="5">
        <f t="shared" si="0"/>
        <v>6828455860</v>
      </c>
      <c r="J35" s="12">
        <f t="shared" si="1"/>
        <v>1.9091986193200641E-2</v>
      </c>
      <c r="K35" s="12">
        <f t="shared" si="2"/>
        <v>2.3230855299107109E-2</v>
      </c>
    </row>
    <row r="36" spans="2:11" x14ac:dyDescent="0.25">
      <c r="B36" s="3" t="s">
        <v>59</v>
      </c>
      <c r="C36" s="3" t="s">
        <v>78</v>
      </c>
      <c r="D36" s="6" t="s">
        <v>79</v>
      </c>
      <c r="E36" s="9">
        <v>27362762</v>
      </c>
      <c r="F36" s="5">
        <v>19813628</v>
      </c>
      <c r="G36" s="5">
        <v>3628825569</v>
      </c>
      <c r="H36" s="5">
        <v>3199630291</v>
      </c>
      <c r="I36" s="5">
        <f t="shared" si="0"/>
        <v>6828455860</v>
      </c>
      <c r="J36" s="12">
        <f t="shared" si="1"/>
        <v>4.0071668560218241E-3</v>
      </c>
      <c r="K36" s="12">
        <f t="shared" si="2"/>
        <v>2.9016264300784395E-3</v>
      </c>
    </row>
    <row r="37" spans="2:11" x14ac:dyDescent="0.25">
      <c r="B37" s="3" t="s">
        <v>59</v>
      </c>
      <c r="C37" s="3" t="s">
        <v>80</v>
      </c>
      <c r="D37" s="6" t="s">
        <v>81</v>
      </c>
      <c r="E37" s="9">
        <v>88861514</v>
      </c>
      <c r="F37" s="5">
        <v>80117316</v>
      </c>
      <c r="G37" s="5">
        <v>3628825569</v>
      </c>
      <c r="H37" s="5">
        <v>3199630291</v>
      </c>
      <c r="I37" s="5">
        <f t="shared" si="0"/>
        <v>6828455860</v>
      </c>
      <c r="J37" s="12">
        <f t="shared" si="1"/>
        <v>1.301341266925902E-2</v>
      </c>
      <c r="K37" s="12">
        <f t="shared" si="2"/>
        <v>1.1732859908975088E-2</v>
      </c>
    </row>
    <row r="38" spans="2:11" x14ac:dyDescent="0.25">
      <c r="B38" s="3" t="s">
        <v>59</v>
      </c>
      <c r="C38" s="3" t="s">
        <v>82</v>
      </c>
      <c r="D38" s="6" t="s">
        <v>83</v>
      </c>
      <c r="E38" s="9">
        <v>98803533</v>
      </c>
      <c r="F38" s="5">
        <v>269411412</v>
      </c>
      <c r="G38" s="5">
        <v>3628825569</v>
      </c>
      <c r="H38" s="5">
        <v>3199630291</v>
      </c>
      <c r="I38" s="5">
        <f t="shared" si="0"/>
        <v>6828455860</v>
      </c>
      <c r="J38" s="12">
        <f t="shared" si="1"/>
        <v>1.4469381515486577E-2</v>
      </c>
      <c r="K38" s="12">
        <f t="shared" si="2"/>
        <v>3.945422179239217E-2</v>
      </c>
    </row>
    <row r="39" spans="2:11" x14ac:dyDescent="0.25">
      <c r="B39" s="3" t="s">
        <v>59</v>
      </c>
      <c r="C39" s="3" t="s">
        <v>84</v>
      </c>
      <c r="D39" s="6" t="s">
        <v>85</v>
      </c>
      <c r="E39" s="9">
        <v>240860598</v>
      </c>
      <c r="F39" s="5">
        <v>371459198</v>
      </c>
      <c r="G39" s="5">
        <v>3628825569</v>
      </c>
      <c r="H39" s="5">
        <v>3199630291</v>
      </c>
      <c r="I39" s="5">
        <f t="shared" si="0"/>
        <v>6828455860</v>
      </c>
      <c r="J39" s="12">
        <f t="shared" si="1"/>
        <v>3.5273069481333665E-2</v>
      </c>
      <c r="K39" s="12">
        <f t="shared" si="2"/>
        <v>5.4398711160446749E-2</v>
      </c>
    </row>
    <row r="40" spans="2:11" x14ac:dyDescent="0.25">
      <c r="B40" s="3" t="s">
        <v>59</v>
      </c>
      <c r="C40" s="3" t="s">
        <v>86</v>
      </c>
      <c r="D40" s="6" t="s">
        <v>87</v>
      </c>
      <c r="E40" s="9">
        <v>598469818</v>
      </c>
      <c r="F40" s="5">
        <v>561565168</v>
      </c>
      <c r="G40" s="5">
        <v>3628825569</v>
      </c>
      <c r="H40" s="5">
        <v>3199630291</v>
      </c>
      <c r="I40" s="5">
        <f t="shared" si="0"/>
        <v>6828455860</v>
      </c>
      <c r="J40" s="12">
        <f t="shared" si="1"/>
        <v>8.7643506858664816E-2</v>
      </c>
      <c r="K40" s="12">
        <f t="shared" si="2"/>
        <v>8.2238968738094761E-2</v>
      </c>
    </row>
    <row r="41" spans="2:11" x14ac:dyDescent="0.25">
      <c r="B41" s="3" t="s">
        <v>59</v>
      </c>
      <c r="C41" s="3" t="s">
        <v>88</v>
      </c>
      <c r="D41" s="6" t="s">
        <v>89</v>
      </c>
      <c r="E41" s="9">
        <v>1997378398</v>
      </c>
      <c r="F41" s="5">
        <v>1384051481</v>
      </c>
      <c r="G41" s="5">
        <v>3628825569</v>
      </c>
      <c r="H41" s="5">
        <v>3199630291</v>
      </c>
      <c r="I41" s="5">
        <f t="shared" si="0"/>
        <v>6828455860</v>
      </c>
      <c r="J41" s="12">
        <f t="shared" si="1"/>
        <v>0.29250806316261374</v>
      </c>
      <c r="K41" s="12">
        <f t="shared" si="2"/>
        <v>0.20268879368578066</v>
      </c>
    </row>
    <row r="42" spans="2:11" x14ac:dyDescent="0.25">
      <c r="B42" s="3" t="s">
        <v>59</v>
      </c>
      <c r="C42" s="3" t="s">
        <v>90</v>
      </c>
      <c r="D42" s="6" t="s">
        <v>91</v>
      </c>
      <c r="E42" s="9">
        <v>428373732</v>
      </c>
      <c r="F42" s="5">
        <v>337683326</v>
      </c>
      <c r="G42" s="5">
        <v>3628825569</v>
      </c>
      <c r="H42" s="5">
        <v>3199630291</v>
      </c>
      <c r="I42" s="5">
        <f t="shared" si="0"/>
        <v>6828455860</v>
      </c>
      <c r="J42" s="12">
        <f t="shared" si="1"/>
        <v>6.2733616615924054E-2</v>
      </c>
      <c r="K42" s="12">
        <f t="shared" si="2"/>
        <v>4.9452370041387368E-2</v>
      </c>
    </row>
    <row r="43" spans="2:11" x14ac:dyDescent="0.25">
      <c r="J43" s="13"/>
      <c r="K43" s="13"/>
    </row>
  </sheetData>
  <sortState ref="B2:F51">
    <sortCondition ref="B1"/>
  </sortState>
  <mergeCells count="1">
    <mergeCell ref="B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Trade Intensity Index</vt:lpstr>
      <vt:lpstr>Revealed Comparative Advantage</vt:lpstr>
      <vt:lpstr>Dohromady</vt:lpstr>
      <vt:lpstr>Roky</vt:lpstr>
      <vt:lpstr>Míra otevřenosti </vt:lpstr>
      <vt:lpstr>kont_GTO</vt:lpstr>
      <vt:lpstr>G Tvar otevřenosti</vt:lpstr>
      <vt:lpstr>kont_KTO</vt:lpstr>
      <vt:lpstr>K Tvar otevřenosti</vt:lpstr>
      <vt:lpstr>kont_SITC7</vt:lpstr>
      <vt:lpstr>SITC7</vt:lpstr>
      <vt:lpstr>data vývoz 7</vt:lpstr>
      <vt:lpstr>k DV 7</vt:lpstr>
      <vt:lpstr>data dovoz 7</vt:lpstr>
      <vt:lpstr>k DD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eSkyll</dc:creator>
  <cp:lastModifiedBy>eSkyll</cp:lastModifiedBy>
  <dcterms:created xsi:type="dcterms:W3CDTF">2016-03-28T17:36:06Z</dcterms:created>
  <dcterms:modified xsi:type="dcterms:W3CDTF">2016-05-19T20:44:22Z</dcterms:modified>
</cp:coreProperties>
</file>