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cunatova prilohy\"/>
    </mc:Choice>
  </mc:AlternateContent>
  <xr:revisionPtr revIDLastSave="0" documentId="8_{BED1DE19-CE19-4DF2-BE75-DA86AFB27016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solitéry" sheetId="1" r:id="rId1"/>
    <sheet name="hřbitov" sheetId="3" r:id="rId2"/>
    <sheet name="skupiny stromů, keřů - % zast." sheetId="2" r:id="rId3"/>
    <sheet name="hřbitov keř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" l="1"/>
  <c r="F53" i="2"/>
  <c r="F47" i="3"/>
  <c r="F46" i="3"/>
  <c r="F45" i="3"/>
  <c r="F44" i="3"/>
  <c r="F43" i="3"/>
  <c r="F42" i="3"/>
  <c r="F41" i="3"/>
  <c r="F40" i="3"/>
  <c r="F39" i="3"/>
  <c r="F38" i="3"/>
  <c r="F37" i="3"/>
  <c r="F36" i="3"/>
  <c r="E47" i="3"/>
  <c r="E54" i="2"/>
  <c r="F50" i="2" s="1"/>
  <c r="F49" i="2"/>
  <c r="F51" i="2"/>
  <c r="F52" i="2" l="1"/>
  <c r="F48" i="2"/>
  <c r="E10" i="4"/>
  <c r="F9" i="4" s="1"/>
  <c r="F6" i="4" l="1"/>
  <c r="F3" i="4"/>
  <c r="F7" i="4"/>
  <c r="F4" i="4"/>
  <c r="F8" i="4"/>
  <c r="F5" i="4"/>
  <c r="E65" i="2"/>
  <c r="F64" i="2" s="1"/>
  <c r="F63" i="2" l="1"/>
  <c r="F58" i="2"/>
  <c r="F59" i="2"/>
  <c r="F10" i="4"/>
  <c r="F61" i="2"/>
  <c r="F57" i="2"/>
  <c r="F62" i="2"/>
  <c r="F60" i="2"/>
  <c r="E6" i="1"/>
  <c r="F65" i="2" l="1"/>
  <c r="F46" i="2"/>
  <c r="E46" i="2"/>
  <c r="F40" i="2"/>
  <c r="E40" i="2"/>
  <c r="F30" i="2"/>
  <c r="F9" i="2"/>
  <c r="E9" i="2"/>
  <c r="E11" i="2"/>
  <c r="E30" i="2" s="1"/>
</calcChain>
</file>

<file path=xl/sharedStrings.xml><?xml version="1.0" encoding="utf-8"?>
<sst xmlns="http://schemas.openxmlformats.org/spreadsheetml/2006/main" count="628" uniqueCount="215">
  <si>
    <t>INVENTARIZACE PROSTORU</t>
  </si>
  <si>
    <t>Číslo</t>
  </si>
  <si>
    <t>latinský název</t>
  </si>
  <si>
    <t>sadovnická hodnota</t>
  </si>
  <si>
    <t>poznámka</t>
  </si>
  <si>
    <t>solitérní dřeviny</t>
  </si>
  <si>
    <t>skupiny dřevin</t>
  </si>
  <si>
    <t>zkratka</t>
  </si>
  <si>
    <t>Salix alba</t>
  </si>
  <si>
    <t>sal alb 001</t>
  </si>
  <si>
    <t>10 - 15</t>
  </si>
  <si>
    <t>4 kmen</t>
  </si>
  <si>
    <t>2 kmen</t>
  </si>
  <si>
    <t>český název</t>
  </si>
  <si>
    <t>vrba bílá</t>
  </si>
  <si>
    <t>sal alb 002</t>
  </si>
  <si>
    <t>sal alb 003</t>
  </si>
  <si>
    <t>sal alb 004</t>
  </si>
  <si>
    <t>sal alb 005</t>
  </si>
  <si>
    <t>sal alb 006</t>
  </si>
  <si>
    <t>sal alb 007</t>
  </si>
  <si>
    <t>sal alb 008</t>
  </si>
  <si>
    <t>sal alb 009</t>
  </si>
  <si>
    <t>sal alb 010</t>
  </si>
  <si>
    <t>15 - 20</t>
  </si>
  <si>
    <t>2 kmen, viditelné praskliny</t>
  </si>
  <si>
    <t>šikmý růst</t>
  </si>
  <si>
    <t>sal alb 011</t>
  </si>
  <si>
    <t>sal alb 012</t>
  </si>
  <si>
    <t>sal alb 013</t>
  </si>
  <si>
    <t>sal alb 014</t>
  </si>
  <si>
    <t>sal alb 015</t>
  </si>
  <si>
    <t>sal alb 016</t>
  </si>
  <si>
    <t>sal alb 017</t>
  </si>
  <si>
    <t>sal alb 018</t>
  </si>
  <si>
    <t>sal alb 019</t>
  </si>
  <si>
    <t>vyrůstá z pařezu</t>
  </si>
  <si>
    <t>prasklá větev</t>
  </si>
  <si>
    <t>polámaný</t>
  </si>
  <si>
    <t>% zastoupení v daném prostoru</t>
  </si>
  <si>
    <t>smrk obecný</t>
  </si>
  <si>
    <t>počet (ks)</t>
  </si>
  <si>
    <t>Salix caprea</t>
  </si>
  <si>
    <t>vrba jíva</t>
  </si>
  <si>
    <t>Salix erytroflexulosa</t>
  </si>
  <si>
    <t>vrba kroucená</t>
  </si>
  <si>
    <t>třešeň ptačí</t>
  </si>
  <si>
    <t>vícekmen</t>
  </si>
  <si>
    <t>Prunus avium</t>
  </si>
  <si>
    <t>Picea abies</t>
  </si>
  <si>
    <t>jasan ztepilý</t>
  </si>
  <si>
    <t>Fraxinus excelsior</t>
  </si>
  <si>
    <t>lípa srdčitá</t>
  </si>
  <si>
    <t>borovice vejmutovka</t>
  </si>
  <si>
    <t>jedle bělokorá</t>
  </si>
  <si>
    <t>habr obecný</t>
  </si>
  <si>
    <t>Pinus nigra</t>
  </si>
  <si>
    <t>borovice černá</t>
  </si>
  <si>
    <t>borovice lesní</t>
  </si>
  <si>
    <t>bez černý</t>
  </si>
  <si>
    <t>modřín opadavý</t>
  </si>
  <si>
    <t>Larix decidua</t>
  </si>
  <si>
    <t>Ribes alpinum</t>
  </si>
  <si>
    <t>meruzalka alpská</t>
  </si>
  <si>
    <t>bříza bělokorá</t>
  </si>
  <si>
    <t>topol osika</t>
  </si>
  <si>
    <t>javor mléč</t>
  </si>
  <si>
    <t>buk lesní</t>
  </si>
  <si>
    <t>Fagus sylvatica</t>
  </si>
  <si>
    <t>sazeničky, výška nad 0,5 m</t>
  </si>
  <si>
    <t>Betula pendula</t>
  </si>
  <si>
    <t>Acer platanoides</t>
  </si>
  <si>
    <t>Populus tremula</t>
  </si>
  <si>
    <t>Sambucus nigra</t>
  </si>
  <si>
    <t>Pinus sylvestris</t>
  </si>
  <si>
    <t>Carpinus betulus</t>
  </si>
  <si>
    <t>Abies alba</t>
  </si>
  <si>
    <t>Pinus strobus</t>
  </si>
  <si>
    <t>Tilia cordata</t>
  </si>
  <si>
    <t>celkem</t>
  </si>
  <si>
    <t>u příjezdu</t>
  </si>
  <si>
    <t>niva</t>
  </si>
  <si>
    <t>růže šípková</t>
  </si>
  <si>
    <t>trnka obecná</t>
  </si>
  <si>
    <t>Rosa canina</t>
  </si>
  <si>
    <t>Prunus spinosa</t>
  </si>
  <si>
    <t>slivoň trnka</t>
  </si>
  <si>
    <t>hrušeň obecná</t>
  </si>
  <si>
    <t>Pyrus communis</t>
  </si>
  <si>
    <t>pyr com 001</t>
  </si>
  <si>
    <t>pyr com 002</t>
  </si>
  <si>
    <t>pyr com 003</t>
  </si>
  <si>
    <t>pyr com 004</t>
  </si>
  <si>
    <t>pyr com 005</t>
  </si>
  <si>
    <t>vysokokmeny</t>
  </si>
  <si>
    <t>5 - 10</t>
  </si>
  <si>
    <t>0 - 20</t>
  </si>
  <si>
    <t>20 -40</t>
  </si>
  <si>
    <t>lípa malolistá</t>
  </si>
  <si>
    <t>pyr com 006</t>
  </si>
  <si>
    <t>pyr com 007</t>
  </si>
  <si>
    <t>neřezaná, vícekmen</t>
  </si>
  <si>
    <t>pru avi 001</t>
  </si>
  <si>
    <t>pru avi 002</t>
  </si>
  <si>
    <t>pru avi 003</t>
  </si>
  <si>
    <t>pru avi 004</t>
  </si>
  <si>
    <t>pru avi 005</t>
  </si>
  <si>
    <t>pru avi 006</t>
  </si>
  <si>
    <t>Hedera helix</t>
  </si>
  <si>
    <t>Thuja occidentalis</t>
  </si>
  <si>
    <t>Buxus sempervirens</t>
  </si>
  <si>
    <t>Fraxinus exelsior</t>
  </si>
  <si>
    <t>Chamaecyparus obtusa</t>
  </si>
  <si>
    <t>Symphoricarpos albus</t>
  </si>
  <si>
    <t>Thuja orientalis</t>
  </si>
  <si>
    <t>Aesculus hippocastanum</t>
  </si>
  <si>
    <t>klíněnka</t>
  </si>
  <si>
    <t>klíněnka, vícekmen</t>
  </si>
  <si>
    <t>Ligustrum vulgare</t>
  </si>
  <si>
    <t>Robinia pseudoacacia</t>
  </si>
  <si>
    <t>břečťan malolistý</t>
  </si>
  <si>
    <t>pámelník bílý</t>
  </si>
  <si>
    <t>kopec pod hřbitovem</t>
  </si>
  <si>
    <t>Symphoricarpus albus</t>
  </si>
  <si>
    <t>Chamaecyparis pisifera</t>
  </si>
  <si>
    <t>Juniperus chinensis</t>
  </si>
  <si>
    <t>Syringa vulgaris</t>
  </si>
  <si>
    <t>šeřík obecný</t>
  </si>
  <si>
    <t>Juniperus communis</t>
  </si>
  <si>
    <t>sal alb 020</t>
  </si>
  <si>
    <t>sal alb 021</t>
  </si>
  <si>
    <t>sal alb 022</t>
  </si>
  <si>
    <t>sal alb 023</t>
  </si>
  <si>
    <t>sal alb 024</t>
  </si>
  <si>
    <t>sal alb 025</t>
  </si>
  <si>
    <t>sal alb 026</t>
  </si>
  <si>
    <t>sal alb 027</t>
  </si>
  <si>
    <t>sal alb 028</t>
  </si>
  <si>
    <t>sal alb 029</t>
  </si>
  <si>
    <t>sal alb 030</t>
  </si>
  <si>
    <t xml:space="preserve">topol osika </t>
  </si>
  <si>
    <t>skup 001</t>
  </si>
  <si>
    <t>skupina 1</t>
  </si>
  <si>
    <t>skupina 2</t>
  </si>
  <si>
    <t>skup 002</t>
  </si>
  <si>
    <t>hlavní prostor</t>
  </si>
  <si>
    <t>skupina 3</t>
  </si>
  <si>
    <t>skup 003</t>
  </si>
  <si>
    <t>skupina 4</t>
  </si>
  <si>
    <t>skup 004</t>
  </si>
  <si>
    <t>skupina 5</t>
  </si>
  <si>
    <t>skup 005</t>
  </si>
  <si>
    <t>skupina 6</t>
  </si>
  <si>
    <t>skup 006</t>
  </si>
  <si>
    <t>Královnina cesta</t>
  </si>
  <si>
    <t>východní část pozemku</t>
  </si>
  <si>
    <t>Populus nigra</t>
  </si>
  <si>
    <t>Salix rosmarinifolia</t>
  </si>
  <si>
    <t>topol černý</t>
  </si>
  <si>
    <t>vrba rozmarýnolistá</t>
  </si>
  <si>
    <t>skupina 7</t>
  </si>
  <si>
    <t>skup 007</t>
  </si>
  <si>
    <t>fra exe 001</t>
  </si>
  <si>
    <t>thu occ 001</t>
  </si>
  <si>
    <t>fra exe 002</t>
  </si>
  <si>
    <t>fra exe 003</t>
  </si>
  <si>
    <t>fra exe 004</t>
  </si>
  <si>
    <t>fra exe 005</t>
  </si>
  <si>
    <t>fra exe 006</t>
  </si>
  <si>
    <t>fra exe 007</t>
  </si>
  <si>
    <t>fra exe 008</t>
  </si>
  <si>
    <t>fra exe 009</t>
  </si>
  <si>
    <t>fra exe 010</t>
  </si>
  <si>
    <t>fra exe 011</t>
  </si>
  <si>
    <t>aes hipp 001</t>
  </si>
  <si>
    <t>aes hipp 002</t>
  </si>
  <si>
    <t>aes hipp 003</t>
  </si>
  <si>
    <t xml:space="preserve">na jednotlivých hrobech </t>
  </si>
  <si>
    <t>fra exe 012</t>
  </si>
  <si>
    <t>thu occ 002</t>
  </si>
  <si>
    <t>thu occ 003</t>
  </si>
  <si>
    <t>bux sem 001</t>
  </si>
  <si>
    <t>bux sem 002</t>
  </si>
  <si>
    <t>bux sem 003</t>
  </si>
  <si>
    <t>bux sem 004</t>
  </si>
  <si>
    <t>rob pseu 001</t>
  </si>
  <si>
    <t>rob pseu 002</t>
  </si>
  <si>
    <t>cha law 001</t>
  </si>
  <si>
    <t>cha law 002</t>
  </si>
  <si>
    <r>
      <t xml:space="preserve">Thuja occidentalis </t>
    </r>
    <r>
      <rPr>
        <sz val="11"/>
        <color theme="1"/>
        <rFont val="Times New Roman"/>
        <family val="1"/>
        <charset val="238"/>
      </rPr>
      <t>´Smaragd´</t>
    </r>
  </si>
  <si>
    <t>jírovec maďal</t>
  </si>
  <si>
    <t>pru avi 007</t>
  </si>
  <si>
    <t>pru avi 008</t>
  </si>
  <si>
    <t>pru avi 009</t>
  </si>
  <si>
    <t>pru avi 010</t>
  </si>
  <si>
    <t>pru avi 011</t>
  </si>
  <si>
    <t>pyr com 008</t>
  </si>
  <si>
    <t>pyr com 009</t>
  </si>
  <si>
    <t>pyr com 010</t>
  </si>
  <si>
    <t>pyr com 011</t>
  </si>
  <si>
    <t xml:space="preserve">trnovník akát </t>
  </si>
  <si>
    <t>zerav západní</t>
  </si>
  <si>
    <t>Zimostráz vždyzelený </t>
  </si>
  <si>
    <t>trnovník akát</t>
  </si>
  <si>
    <t>Chamaecyparus lawsoniana</t>
  </si>
  <si>
    <t>Cypřišek Lawsonův</t>
  </si>
  <si>
    <t>Obvod kmene (cm)</t>
  </si>
  <si>
    <t>Šířka koruny (m)</t>
  </si>
  <si>
    <t>Výška dřeviny (m)</t>
  </si>
  <si>
    <t>Věk</t>
  </si>
  <si>
    <t>kód dřeviny</t>
  </si>
  <si>
    <t xml:space="preserve">Název dřeviny </t>
  </si>
  <si>
    <t>zlomená větev</t>
  </si>
  <si>
    <t>napaden zavíječem</t>
  </si>
  <si>
    <t>ptačí zob obecný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</si>
</sst>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1" applyNumberFormat="0" applyFill="0" applyAlignment="0" applyProtection="0"/>
    <xf numFmtId="0" fontId="11" fillId="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8" fillId="8" borderId="6" applyNumberFormat="0" applyFont="0" applyAlignment="0" applyProtection="0"/>
    <xf numFmtId="0" fontId="17" fillId="0" borderId="7" applyNumberFormat="0" applyFill="0" applyAlignment="0" applyProtection="0"/>
    <xf numFmtId="0" fontId="18" fillId="2" borderId="0" applyNumberFormat="0" applyBorder="0" applyAlignment="0" applyProtection="0"/>
    <xf numFmtId="0" fontId="8" fillId="0" borderId="8"/>
    <xf numFmtId="0" fontId="19" fillId="0" borderId="0" applyNumberFormat="0" applyFill="0" applyBorder="0" applyAlignment="0" applyProtection="0"/>
    <xf numFmtId="0" fontId="20" fillId="3" borderId="9" applyNumberFormat="0" applyAlignment="0" applyProtection="0"/>
    <xf numFmtId="0" fontId="21" fillId="9" borderId="9" applyNumberFormat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9" fontId="0" fillId="0" borderId="0" xfId="1" applyFont="1"/>
    <xf numFmtId="9" fontId="2" fillId="0" borderId="0" xfId="1" applyFont="1"/>
    <xf numFmtId="2" fontId="2" fillId="0" borderId="0" xfId="1" applyNumberFormat="1" applyFont="1"/>
    <xf numFmtId="0" fontId="3" fillId="0" borderId="0" xfId="0" applyFont="1"/>
    <xf numFmtId="0" fontId="4" fillId="0" borderId="0" xfId="0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2" fontId="5" fillId="0" borderId="0" xfId="0" applyNumberFormat="1" applyFont="1"/>
    <xf numFmtId="2" fontId="0" fillId="0" borderId="0" xfId="1" applyNumberFormat="1" applyFont="1"/>
    <xf numFmtId="9" fontId="5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49" fontId="0" fillId="0" borderId="0" xfId="0" applyNumberFormat="1" applyFill="1"/>
    <xf numFmtId="0" fontId="0" fillId="0" borderId="0" xfId="0" applyFont="1" applyFill="1"/>
    <xf numFmtId="0" fontId="0" fillId="0" borderId="0" xfId="0" applyNumberFormat="1" applyFill="1"/>
    <xf numFmtId="0" fontId="5" fillId="0" borderId="0" xfId="0" applyNumberFormat="1" applyFont="1"/>
  </cellXfs>
  <cellStyles count="26">
    <cellStyle name="Celkem 2" xfId="3" xr:uid="{783443A0-8FA2-41FD-AF90-5824301F018F}"/>
    <cellStyle name="Kontrolní buňka 2" xfId="4" xr:uid="{05799732-1355-4F54-8D2F-3222AAC2ED30}"/>
    <cellStyle name="Nadpis 1 2" xfId="5" xr:uid="{EDED51CF-7185-4A66-894D-4DDCB004E0D2}"/>
    <cellStyle name="Nadpis 2 2" xfId="6" xr:uid="{17F9A33E-6D64-4796-A1F3-F3ADFC05A021}"/>
    <cellStyle name="Nadpis 3 2" xfId="7" xr:uid="{F5A8773C-600B-4B5D-AD1A-B4248CC24272}"/>
    <cellStyle name="Nadpis 4 2" xfId="8" xr:uid="{E547A019-43CC-4339-BD4E-16A109778FC0}"/>
    <cellStyle name="Název 2" xfId="9" xr:uid="{BDA99B69-B2D5-492B-B3E8-220D150FE721}"/>
    <cellStyle name="Neutrální 2" xfId="10" xr:uid="{DD2B4491-A181-492C-9783-A0DE4231188E}"/>
    <cellStyle name="Normální" xfId="0" builtinId="0"/>
    <cellStyle name="Normální 2" xfId="2" xr:uid="{F705E31D-1612-4CEB-967E-93530A417048}"/>
    <cellStyle name="Poznámka 2" xfId="11" xr:uid="{1A15C4E4-D433-4686-B212-D579E44C5CCE}"/>
    <cellStyle name="Procenta" xfId="1" builtinId="5"/>
    <cellStyle name="Propojená buňka 2" xfId="12" xr:uid="{FEC8DA25-E25D-40B4-BBCF-5B2FFD1190B0}"/>
    <cellStyle name="Správně 2" xfId="13" xr:uid="{24A7422A-1F0F-4636-8536-66C98C24A3F2}"/>
    <cellStyle name="Styl 1" xfId="14" xr:uid="{F802BEAD-D4BB-4456-A39E-8B27C1A43615}"/>
    <cellStyle name="Text upozornění 2" xfId="15" xr:uid="{9097471E-501B-477D-8118-617CCF7C6EEB}"/>
    <cellStyle name="Vstup 2" xfId="16" xr:uid="{24F542CC-F770-493A-AF2A-4CEF19C57A7E}"/>
    <cellStyle name="Výpočet 2" xfId="17" xr:uid="{18C803A5-4E8D-44CB-B304-D5C7A3F10049}"/>
    <cellStyle name="Výstup 2" xfId="18" xr:uid="{BAA46FE0-04A6-48AC-BFFC-25734B1AC1BA}"/>
    <cellStyle name="Vysvětlující text 2" xfId="19" xr:uid="{49931309-205A-41DF-90DF-C67CBFD88678}"/>
    <cellStyle name="Zvýraznění 1 2" xfId="20" xr:uid="{6DD51EAF-B954-4293-AD6B-B907BD009F0B}"/>
    <cellStyle name="Zvýraznění 2 2" xfId="21" xr:uid="{932709BE-14E9-48C4-812E-3D68CA7D2CDA}"/>
    <cellStyle name="Zvýraznění 3 2" xfId="22" xr:uid="{88D1719A-C56C-4BC9-BEDB-A05B61F36608}"/>
    <cellStyle name="Zvýraznění 4 2" xfId="23" xr:uid="{544AB96C-D488-4C3B-9988-2579E65A3AC5}"/>
    <cellStyle name="Zvýraznění 5 2" xfId="24" xr:uid="{BDE49436-A96B-440B-A933-5D558CA6AABA}"/>
    <cellStyle name="Zvýraznění 6 2" xfId="25" xr:uid="{44614647-7999-42A1-B624-690E7CBC1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64"/>
  <sheetViews>
    <sheetView workbookViewId="0">
      <pane ySplit="4" topLeftCell="A5" activePane="bottomLeft" state="frozen"/>
      <selection pane="bottomLeft" activeCell="I31" sqref="I31"/>
    </sheetView>
  </sheetViews>
  <sheetFormatPr defaultRowHeight="14.4" x14ac:dyDescent="0.3"/>
  <cols>
    <col min="1" max="1" width="5.21875" style="17" bestFit="1" customWidth="1"/>
    <col min="2" max="2" width="11.44140625" bestFit="1" customWidth="1"/>
    <col min="3" max="3" width="14.5546875" style="7" bestFit="1" customWidth="1"/>
    <col min="4" max="4" width="13.21875" bestFit="1" customWidth="1"/>
    <col min="5" max="5" width="16.44140625" bestFit="1" customWidth="1"/>
    <col min="6" max="6" width="15.44140625" bestFit="1" customWidth="1"/>
    <col min="7" max="7" width="15.21875" bestFit="1" customWidth="1"/>
    <col min="8" max="8" width="6.5546875" bestFit="1" customWidth="1"/>
    <col min="9" max="9" width="18.77734375" bestFit="1" customWidth="1"/>
    <col min="10" max="10" width="23.109375" bestFit="1" customWidth="1"/>
  </cols>
  <sheetData>
    <row r="1" spans="1:10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s="10" customFormat="1" ht="13.2" customHeight="1" x14ac:dyDescent="0.25">
      <c r="A3" s="10" t="s">
        <v>1</v>
      </c>
      <c r="B3" s="10" t="s">
        <v>210</v>
      </c>
      <c r="C3" s="11" t="s">
        <v>211</v>
      </c>
      <c r="D3" s="10" t="s">
        <v>13</v>
      </c>
      <c r="E3" s="10" t="s">
        <v>206</v>
      </c>
      <c r="F3" s="12" t="s">
        <v>208</v>
      </c>
      <c r="G3" s="10" t="s">
        <v>207</v>
      </c>
      <c r="H3" s="10" t="s">
        <v>209</v>
      </c>
      <c r="I3" s="10" t="s">
        <v>3</v>
      </c>
      <c r="J3" s="10" t="s">
        <v>4</v>
      </c>
    </row>
    <row r="4" spans="1:10" x14ac:dyDescent="0.3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17">
        <v>1</v>
      </c>
      <c r="B5" s="17" t="s">
        <v>9</v>
      </c>
      <c r="C5" s="18" t="s">
        <v>8</v>
      </c>
      <c r="D5" s="17" t="s">
        <v>14</v>
      </c>
      <c r="E5" s="17">
        <v>250</v>
      </c>
      <c r="F5" s="19" t="s">
        <v>10</v>
      </c>
      <c r="G5" s="17">
        <v>3</v>
      </c>
      <c r="H5" s="2" t="s">
        <v>97</v>
      </c>
      <c r="I5">
        <v>3</v>
      </c>
      <c r="J5" t="s">
        <v>11</v>
      </c>
    </row>
    <row r="6" spans="1:10" x14ac:dyDescent="0.3">
      <c r="A6" s="17">
        <v>2</v>
      </c>
      <c r="B6" s="20" t="s">
        <v>15</v>
      </c>
      <c r="C6" s="18" t="s">
        <v>8</v>
      </c>
      <c r="D6" s="17" t="s">
        <v>14</v>
      </c>
      <c r="E6" s="17">
        <f>2000/10</f>
        <v>200</v>
      </c>
      <c r="F6" s="19" t="s">
        <v>10</v>
      </c>
      <c r="G6" s="17">
        <v>2.5</v>
      </c>
      <c r="H6" s="2" t="s">
        <v>97</v>
      </c>
      <c r="I6">
        <v>2</v>
      </c>
      <c r="J6" t="s">
        <v>25</v>
      </c>
    </row>
    <row r="7" spans="1:10" x14ac:dyDescent="0.3">
      <c r="A7" s="17">
        <v>3</v>
      </c>
      <c r="B7" s="17" t="s">
        <v>16</v>
      </c>
      <c r="C7" s="18" t="s">
        <v>8</v>
      </c>
      <c r="D7" s="17" t="s">
        <v>14</v>
      </c>
      <c r="E7" s="17">
        <v>350</v>
      </c>
      <c r="F7" s="19" t="s">
        <v>10</v>
      </c>
      <c r="G7" s="17">
        <v>6</v>
      </c>
      <c r="H7" s="2" t="s">
        <v>97</v>
      </c>
      <c r="I7">
        <v>1</v>
      </c>
    </row>
    <row r="8" spans="1:10" x14ac:dyDescent="0.3">
      <c r="A8" s="17">
        <v>4</v>
      </c>
      <c r="B8" s="17" t="s">
        <v>17</v>
      </c>
      <c r="C8" s="18" t="s">
        <v>8</v>
      </c>
      <c r="D8" s="17" t="s">
        <v>14</v>
      </c>
      <c r="E8" s="17">
        <v>200</v>
      </c>
      <c r="F8" s="21" t="s">
        <v>24</v>
      </c>
      <c r="G8" s="17">
        <v>2</v>
      </c>
      <c r="H8" s="2" t="s">
        <v>97</v>
      </c>
      <c r="I8">
        <v>3</v>
      </c>
      <c r="J8" t="s">
        <v>12</v>
      </c>
    </row>
    <row r="9" spans="1:10" x14ac:dyDescent="0.3">
      <c r="A9" s="17">
        <v>5</v>
      </c>
      <c r="B9" s="17" t="s">
        <v>18</v>
      </c>
      <c r="C9" s="18" t="s">
        <v>8</v>
      </c>
      <c r="D9" s="17" t="s">
        <v>14</v>
      </c>
      <c r="E9" s="17">
        <v>200</v>
      </c>
      <c r="F9" s="21" t="s">
        <v>24</v>
      </c>
      <c r="G9" s="17">
        <v>1.5</v>
      </c>
      <c r="H9" s="2" t="s">
        <v>97</v>
      </c>
      <c r="I9">
        <v>3</v>
      </c>
      <c r="J9" t="s">
        <v>12</v>
      </c>
    </row>
    <row r="10" spans="1:10" x14ac:dyDescent="0.3">
      <c r="A10" s="17">
        <v>6</v>
      </c>
      <c r="B10" s="17" t="s">
        <v>19</v>
      </c>
      <c r="C10" s="18" t="s">
        <v>8</v>
      </c>
      <c r="D10" s="17" t="s">
        <v>14</v>
      </c>
      <c r="E10" s="17">
        <v>260</v>
      </c>
      <c r="F10" s="21" t="s">
        <v>24</v>
      </c>
      <c r="G10" s="17">
        <v>2.2999999999999998</v>
      </c>
      <c r="H10" s="2" t="s">
        <v>97</v>
      </c>
      <c r="I10">
        <v>1</v>
      </c>
    </row>
    <row r="11" spans="1:10" x14ac:dyDescent="0.3">
      <c r="A11" s="17">
        <v>7</v>
      </c>
      <c r="B11" s="17" t="s">
        <v>20</v>
      </c>
      <c r="C11" s="18" t="s">
        <v>8</v>
      </c>
      <c r="D11" s="17" t="s">
        <v>14</v>
      </c>
      <c r="E11" s="17">
        <v>210</v>
      </c>
      <c r="F11" s="19" t="s">
        <v>10</v>
      </c>
      <c r="G11" s="17">
        <v>3</v>
      </c>
      <c r="H11" s="2" t="s">
        <v>96</v>
      </c>
      <c r="I11">
        <v>1</v>
      </c>
    </row>
    <row r="12" spans="1:10" x14ac:dyDescent="0.3">
      <c r="A12" s="17">
        <v>8</v>
      </c>
      <c r="B12" s="17" t="s">
        <v>21</v>
      </c>
      <c r="C12" s="18" t="s">
        <v>8</v>
      </c>
      <c r="D12" s="17" t="s">
        <v>14</v>
      </c>
      <c r="E12" s="17">
        <v>102</v>
      </c>
      <c r="F12" s="21" t="s">
        <v>24</v>
      </c>
      <c r="G12" s="17">
        <v>1.5</v>
      </c>
      <c r="H12" s="2" t="s">
        <v>97</v>
      </c>
      <c r="I12">
        <v>2</v>
      </c>
      <c r="J12" t="s">
        <v>26</v>
      </c>
    </row>
    <row r="13" spans="1:10" x14ac:dyDescent="0.3">
      <c r="A13" s="17">
        <v>9</v>
      </c>
      <c r="B13" s="17" t="s">
        <v>22</v>
      </c>
      <c r="C13" s="18" t="s">
        <v>8</v>
      </c>
      <c r="D13" s="17" t="s">
        <v>14</v>
      </c>
      <c r="E13" s="17">
        <v>230</v>
      </c>
      <c r="F13" s="21" t="s">
        <v>24</v>
      </c>
      <c r="G13" s="17">
        <v>2</v>
      </c>
      <c r="H13" s="2" t="s">
        <v>97</v>
      </c>
      <c r="I13">
        <v>2</v>
      </c>
    </row>
    <row r="14" spans="1:10" x14ac:dyDescent="0.3">
      <c r="A14" s="17">
        <v>10</v>
      </c>
      <c r="B14" s="17" t="s">
        <v>23</v>
      </c>
      <c r="C14" s="18" t="s">
        <v>8</v>
      </c>
      <c r="D14" s="17" t="s">
        <v>14</v>
      </c>
      <c r="E14" s="17">
        <v>298</v>
      </c>
      <c r="F14" s="21" t="s">
        <v>24</v>
      </c>
      <c r="G14" s="17">
        <v>4</v>
      </c>
      <c r="H14" s="2" t="s">
        <v>97</v>
      </c>
      <c r="I14">
        <v>4</v>
      </c>
      <c r="J14" t="s">
        <v>36</v>
      </c>
    </row>
    <row r="15" spans="1:10" x14ac:dyDescent="0.3">
      <c r="A15" s="17">
        <v>11</v>
      </c>
      <c r="B15" s="17" t="s">
        <v>27</v>
      </c>
      <c r="C15" s="18" t="s">
        <v>8</v>
      </c>
      <c r="D15" s="17" t="s">
        <v>14</v>
      </c>
      <c r="E15" s="17">
        <v>350</v>
      </c>
      <c r="F15" s="21" t="s">
        <v>24</v>
      </c>
      <c r="G15" s="17">
        <v>8</v>
      </c>
      <c r="H15" s="2" t="s">
        <v>97</v>
      </c>
      <c r="I15">
        <v>1</v>
      </c>
    </row>
    <row r="16" spans="1:10" x14ac:dyDescent="0.3">
      <c r="A16" s="17">
        <v>12</v>
      </c>
      <c r="B16" s="17" t="s">
        <v>28</v>
      </c>
      <c r="C16" s="18" t="s">
        <v>8</v>
      </c>
      <c r="D16" s="17" t="s">
        <v>14</v>
      </c>
      <c r="E16" s="17">
        <v>300</v>
      </c>
      <c r="F16" s="21" t="s">
        <v>24</v>
      </c>
      <c r="G16" s="17">
        <v>7</v>
      </c>
      <c r="H16" s="2" t="s">
        <v>97</v>
      </c>
      <c r="I16">
        <v>3</v>
      </c>
      <c r="J16" t="s">
        <v>37</v>
      </c>
    </row>
    <row r="17" spans="1:10" x14ac:dyDescent="0.3">
      <c r="A17" s="17">
        <v>13</v>
      </c>
      <c r="B17" s="17" t="s">
        <v>29</v>
      </c>
      <c r="C17" s="18" t="s">
        <v>8</v>
      </c>
      <c r="D17" s="17" t="s">
        <v>14</v>
      </c>
      <c r="E17" s="17">
        <v>180</v>
      </c>
      <c r="F17" s="19" t="s">
        <v>10</v>
      </c>
      <c r="G17" s="17">
        <v>4</v>
      </c>
      <c r="H17" s="2" t="s">
        <v>96</v>
      </c>
      <c r="I17">
        <v>1</v>
      </c>
    </row>
    <row r="18" spans="1:10" x14ac:dyDescent="0.3">
      <c r="A18" s="17">
        <v>14</v>
      </c>
      <c r="B18" s="17" t="s">
        <v>30</v>
      </c>
      <c r="C18" s="18" t="s">
        <v>8</v>
      </c>
      <c r="D18" s="17" t="s">
        <v>14</v>
      </c>
      <c r="E18" s="17">
        <v>150</v>
      </c>
      <c r="F18" s="19" t="s">
        <v>10</v>
      </c>
      <c r="G18" s="17">
        <v>3</v>
      </c>
      <c r="H18" s="2" t="s">
        <v>97</v>
      </c>
      <c r="I18">
        <v>2</v>
      </c>
    </row>
    <row r="19" spans="1:10" x14ac:dyDescent="0.3">
      <c r="A19" s="17">
        <v>15</v>
      </c>
      <c r="B19" s="17" t="s">
        <v>31</v>
      </c>
      <c r="C19" s="18" t="s">
        <v>8</v>
      </c>
      <c r="D19" s="17" t="s">
        <v>14</v>
      </c>
      <c r="E19" s="17">
        <v>250</v>
      </c>
      <c r="F19" s="21" t="s">
        <v>24</v>
      </c>
      <c r="G19" s="17">
        <v>3</v>
      </c>
      <c r="H19" s="2" t="s">
        <v>97</v>
      </c>
      <c r="I19">
        <v>2</v>
      </c>
    </row>
    <row r="20" spans="1:10" x14ac:dyDescent="0.3">
      <c r="A20" s="17">
        <v>16</v>
      </c>
      <c r="B20" s="17" t="s">
        <v>32</v>
      </c>
      <c r="C20" s="18" t="s">
        <v>8</v>
      </c>
      <c r="D20" s="17" t="s">
        <v>14</v>
      </c>
      <c r="E20" s="17">
        <v>260</v>
      </c>
      <c r="F20" s="21" t="s">
        <v>24</v>
      </c>
      <c r="G20" s="17">
        <v>7</v>
      </c>
      <c r="H20" s="2" t="s">
        <v>97</v>
      </c>
      <c r="I20">
        <v>2</v>
      </c>
    </row>
    <row r="21" spans="1:10" x14ac:dyDescent="0.3">
      <c r="A21" s="17">
        <v>17</v>
      </c>
      <c r="B21" s="17" t="s">
        <v>33</v>
      </c>
      <c r="C21" s="18" t="s">
        <v>8</v>
      </c>
      <c r="D21" s="17" t="s">
        <v>14</v>
      </c>
      <c r="E21" s="17">
        <v>411</v>
      </c>
      <c r="F21" s="21" t="s">
        <v>24</v>
      </c>
      <c r="G21" s="17">
        <v>7</v>
      </c>
      <c r="H21" s="2" t="s">
        <v>97</v>
      </c>
      <c r="I21">
        <v>1</v>
      </c>
    </row>
    <row r="22" spans="1:10" x14ac:dyDescent="0.3">
      <c r="A22" s="17">
        <v>18</v>
      </c>
      <c r="B22" s="17" t="s">
        <v>34</v>
      </c>
      <c r="C22" s="18" t="s">
        <v>8</v>
      </c>
      <c r="D22" s="17" t="s">
        <v>14</v>
      </c>
      <c r="E22" s="17">
        <v>506</v>
      </c>
      <c r="F22" s="21" t="s">
        <v>24</v>
      </c>
      <c r="G22" s="17">
        <v>7</v>
      </c>
      <c r="H22" s="2" t="s">
        <v>97</v>
      </c>
      <c r="I22">
        <v>1</v>
      </c>
    </row>
    <row r="23" spans="1:10" x14ac:dyDescent="0.3">
      <c r="A23" s="17">
        <v>19</v>
      </c>
      <c r="B23" s="17" t="s">
        <v>35</v>
      </c>
      <c r="C23" s="18" t="s">
        <v>8</v>
      </c>
      <c r="D23" s="17" t="s">
        <v>14</v>
      </c>
      <c r="E23" s="17">
        <v>110</v>
      </c>
      <c r="F23" s="19" t="s">
        <v>95</v>
      </c>
      <c r="G23" s="17">
        <v>4</v>
      </c>
      <c r="H23" s="2" t="s">
        <v>96</v>
      </c>
      <c r="I23">
        <v>4</v>
      </c>
      <c r="J23" t="s">
        <v>38</v>
      </c>
    </row>
    <row r="24" spans="1:10" x14ac:dyDescent="0.3">
      <c r="A24" s="17">
        <v>20</v>
      </c>
      <c r="B24" s="17" t="s">
        <v>129</v>
      </c>
      <c r="C24" s="18" t="s">
        <v>8</v>
      </c>
      <c r="D24" s="17" t="s">
        <v>14</v>
      </c>
      <c r="E24" s="17">
        <v>234</v>
      </c>
      <c r="F24" s="19" t="s">
        <v>10</v>
      </c>
      <c r="G24" s="17">
        <v>4</v>
      </c>
      <c r="H24" s="2" t="s">
        <v>96</v>
      </c>
      <c r="I24">
        <v>1</v>
      </c>
    </row>
    <row r="25" spans="1:10" x14ac:dyDescent="0.3">
      <c r="A25" s="17">
        <v>21</v>
      </c>
      <c r="B25" s="17" t="s">
        <v>130</v>
      </c>
      <c r="C25" s="18" t="s">
        <v>8</v>
      </c>
      <c r="D25" s="17" t="s">
        <v>14</v>
      </c>
      <c r="E25" s="17">
        <v>221</v>
      </c>
      <c r="F25" s="21" t="s">
        <v>24</v>
      </c>
      <c r="G25" s="17">
        <v>4</v>
      </c>
      <c r="H25" s="2" t="s">
        <v>96</v>
      </c>
      <c r="I25">
        <v>2</v>
      </c>
    </row>
    <row r="26" spans="1:10" x14ac:dyDescent="0.3">
      <c r="A26" s="17">
        <v>22</v>
      </c>
      <c r="B26" s="17" t="s">
        <v>131</v>
      </c>
      <c r="C26" s="18" t="s">
        <v>8</v>
      </c>
      <c r="D26" s="17" t="s">
        <v>14</v>
      </c>
      <c r="E26" s="17">
        <v>237</v>
      </c>
      <c r="F26" s="19" t="s">
        <v>10</v>
      </c>
      <c r="G26" s="17">
        <v>4</v>
      </c>
      <c r="H26" s="2" t="s">
        <v>96</v>
      </c>
      <c r="I26">
        <v>2</v>
      </c>
    </row>
    <row r="27" spans="1:10" x14ac:dyDescent="0.3">
      <c r="A27" s="17">
        <v>23</v>
      </c>
      <c r="B27" s="17" t="s">
        <v>132</v>
      </c>
      <c r="C27" s="18" t="s">
        <v>8</v>
      </c>
      <c r="D27" s="17" t="s">
        <v>14</v>
      </c>
      <c r="E27" s="17">
        <v>115</v>
      </c>
      <c r="F27" s="19" t="s">
        <v>95</v>
      </c>
      <c r="G27" s="17">
        <v>4</v>
      </c>
      <c r="H27" s="2" t="s">
        <v>96</v>
      </c>
      <c r="I27">
        <v>1</v>
      </c>
    </row>
    <row r="28" spans="1:10" x14ac:dyDescent="0.3">
      <c r="A28" s="17">
        <v>24</v>
      </c>
      <c r="B28" s="17" t="s">
        <v>133</v>
      </c>
      <c r="C28" s="18" t="s">
        <v>8</v>
      </c>
      <c r="D28" s="17" t="s">
        <v>14</v>
      </c>
      <c r="E28" s="17">
        <v>98</v>
      </c>
      <c r="F28" s="19" t="s">
        <v>95</v>
      </c>
      <c r="G28" s="17">
        <v>4</v>
      </c>
      <c r="H28" s="2" t="s">
        <v>96</v>
      </c>
      <c r="I28">
        <v>2</v>
      </c>
    </row>
    <row r="29" spans="1:10" x14ac:dyDescent="0.3">
      <c r="A29" s="17">
        <v>25</v>
      </c>
      <c r="B29" s="17" t="s">
        <v>134</v>
      </c>
      <c r="C29" s="18" t="s">
        <v>8</v>
      </c>
      <c r="D29" s="17" t="s">
        <v>14</v>
      </c>
      <c r="E29" s="17">
        <v>106</v>
      </c>
      <c r="F29" s="19" t="s">
        <v>95</v>
      </c>
      <c r="G29" s="17">
        <v>4</v>
      </c>
      <c r="H29" s="2" t="s">
        <v>96</v>
      </c>
      <c r="I29">
        <v>2</v>
      </c>
    </row>
    <row r="30" spans="1:10" x14ac:dyDescent="0.3">
      <c r="A30" s="17">
        <v>26</v>
      </c>
      <c r="B30" s="17" t="s">
        <v>135</v>
      </c>
      <c r="C30" s="18" t="s">
        <v>8</v>
      </c>
      <c r="D30" s="17" t="s">
        <v>14</v>
      </c>
      <c r="E30" s="17">
        <v>113</v>
      </c>
      <c r="F30" s="19" t="s">
        <v>95</v>
      </c>
      <c r="G30" s="17">
        <v>4</v>
      </c>
      <c r="H30" s="2" t="s">
        <v>96</v>
      </c>
      <c r="I30">
        <v>2</v>
      </c>
    </row>
    <row r="31" spans="1:10" x14ac:dyDescent="0.3">
      <c r="A31" s="17">
        <v>27</v>
      </c>
      <c r="B31" s="17" t="s">
        <v>136</v>
      </c>
      <c r="C31" s="18" t="s">
        <v>8</v>
      </c>
      <c r="D31" s="17" t="s">
        <v>14</v>
      </c>
      <c r="E31" s="17">
        <v>95</v>
      </c>
      <c r="F31" s="19" t="s">
        <v>95</v>
      </c>
      <c r="G31" s="17">
        <v>4</v>
      </c>
      <c r="H31" s="2" t="s">
        <v>96</v>
      </c>
      <c r="I31">
        <v>1</v>
      </c>
    </row>
    <row r="32" spans="1:10" x14ac:dyDescent="0.3">
      <c r="A32" s="17">
        <v>28</v>
      </c>
      <c r="B32" s="17" t="s">
        <v>137</v>
      </c>
      <c r="C32" s="18" t="s">
        <v>8</v>
      </c>
      <c r="D32" s="17" t="s">
        <v>14</v>
      </c>
      <c r="E32" s="17">
        <v>263</v>
      </c>
      <c r="F32" s="21" t="s">
        <v>24</v>
      </c>
      <c r="G32" s="17">
        <v>4</v>
      </c>
      <c r="H32" s="2" t="s">
        <v>96</v>
      </c>
      <c r="I32">
        <v>1</v>
      </c>
    </row>
    <row r="33" spans="1:10" x14ac:dyDescent="0.3">
      <c r="A33" s="17">
        <v>29</v>
      </c>
      <c r="B33" s="17" t="s">
        <v>138</v>
      </c>
      <c r="C33" s="18" t="s">
        <v>8</v>
      </c>
      <c r="D33" s="17" t="s">
        <v>14</v>
      </c>
      <c r="E33" s="17">
        <v>186</v>
      </c>
      <c r="F33" s="19" t="s">
        <v>10</v>
      </c>
      <c r="G33" s="17">
        <v>4</v>
      </c>
      <c r="H33" s="2" t="s">
        <v>96</v>
      </c>
      <c r="I33">
        <v>1</v>
      </c>
    </row>
    <row r="34" spans="1:10" x14ac:dyDescent="0.3">
      <c r="A34" s="17">
        <v>30</v>
      </c>
      <c r="B34" s="17" t="s">
        <v>139</v>
      </c>
      <c r="C34" s="18" t="s">
        <v>8</v>
      </c>
      <c r="D34" s="17" t="s">
        <v>14</v>
      </c>
      <c r="E34" s="17">
        <v>254</v>
      </c>
      <c r="F34" s="19" t="s">
        <v>10</v>
      </c>
      <c r="G34" s="17">
        <v>4</v>
      </c>
      <c r="H34" s="2" t="s">
        <v>96</v>
      </c>
      <c r="I34">
        <v>1</v>
      </c>
    </row>
    <row r="35" spans="1:10" x14ac:dyDescent="0.3">
      <c r="A35" s="17">
        <v>31</v>
      </c>
      <c r="B35" s="17" t="s">
        <v>89</v>
      </c>
      <c r="C35" s="18" t="s">
        <v>88</v>
      </c>
      <c r="D35" s="17" t="s">
        <v>87</v>
      </c>
      <c r="E35" s="17">
        <v>44</v>
      </c>
      <c r="F35" s="19" t="s">
        <v>95</v>
      </c>
      <c r="G35" s="17">
        <v>4.2</v>
      </c>
      <c r="H35" s="2" t="s">
        <v>96</v>
      </c>
      <c r="I35">
        <v>1</v>
      </c>
      <c r="J35" t="s">
        <v>94</v>
      </c>
    </row>
    <row r="36" spans="1:10" x14ac:dyDescent="0.3">
      <c r="A36" s="17">
        <v>32</v>
      </c>
      <c r="B36" s="17" t="s">
        <v>90</v>
      </c>
      <c r="C36" s="18" t="s">
        <v>88</v>
      </c>
      <c r="D36" s="17" t="s">
        <v>87</v>
      </c>
      <c r="E36" s="17">
        <v>57</v>
      </c>
      <c r="F36" s="19" t="s">
        <v>95</v>
      </c>
      <c r="G36" s="17">
        <v>5.2</v>
      </c>
      <c r="H36" s="2" t="s">
        <v>96</v>
      </c>
      <c r="I36">
        <v>1</v>
      </c>
      <c r="J36" t="s">
        <v>94</v>
      </c>
    </row>
    <row r="37" spans="1:10" x14ac:dyDescent="0.3">
      <c r="A37" s="17">
        <v>33</v>
      </c>
      <c r="B37" s="17" t="s">
        <v>91</v>
      </c>
      <c r="C37" s="18" t="s">
        <v>88</v>
      </c>
      <c r="D37" s="17" t="s">
        <v>87</v>
      </c>
      <c r="E37" s="17">
        <v>48</v>
      </c>
      <c r="F37" s="19" t="s">
        <v>95</v>
      </c>
      <c r="G37" s="17">
        <v>4.3</v>
      </c>
      <c r="H37" s="2" t="s">
        <v>96</v>
      </c>
      <c r="I37">
        <v>1</v>
      </c>
      <c r="J37" t="s">
        <v>94</v>
      </c>
    </row>
    <row r="38" spans="1:10" x14ac:dyDescent="0.3">
      <c r="A38" s="17">
        <v>34</v>
      </c>
      <c r="B38" s="17" t="s">
        <v>92</v>
      </c>
      <c r="C38" s="18" t="s">
        <v>88</v>
      </c>
      <c r="D38" s="17" t="s">
        <v>87</v>
      </c>
      <c r="E38" s="17">
        <v>49</v>
      </c>
      <c r="F38" s="19" t="s">
        <v>95</v>
      </c>
      <c r="G38" s="17">
        <v>4.5</v>
      </c>
      <c r="H38" s="2" t="s">
        <v>96</v>
      </c>
      <c r="I38">
        <v>1</v>
      </c>
      <c r="J38" t="s">
        <v>94</v>
      </c>
    </row>
    <row r="39" spans="1:10" x14ac:dyDescent="0.3">
      <c r="A39" s="17">
        <v>35</v>
      </c>
      <c r="B39" s="17" t="s">
        <v>93</v>
      </c>
      <c r="C39" s="18" t="s">
        <v>88</v>
      </c>
      <c r="D39" s="17" t="s">
        <v>87</v>
      </c>
      <c r="E39" s="17">
        <v>52</v>
      </c>
      <c r="F39" s="19" t="s">
        <v>95</v>
      </c>
      <c r="G39" s="17">
        <v>4.9000000000000004</v>
      </c>
      <c r="H39" s="2" t="s">
        <v>96</v>
      </c>
      <c r="I39">
        <v>1</v>
      </c>
      <c r="J39" t="s">
        <v>94</v>
      </c>
    </row>
    <row r="40" spans="1:10" x14ac:dyDescent="0.3">
      <c r="A40" s="17">
        <v>36</v>
      </c>
      <c r="B40" s="17" t="s">
        <v>99</v>
      </c>
      <c r="C40" s="18" t="s">
        <v>88</v>
      </c>
      <c r="D40" s="17" t="s">
        <v>87</v>
      </c>
      <c r="E40" s="17">
        <v>46</v>
      </c>
      <c r="F40" s="19" t="s">
        <v>95</v>
      </c>
      <c r="G40" s="17">
        <v>5.2</v>
      </c>
      <c r="H40" s="2" t="s">
        <v>96</v>
      </c>
      <c r="I40">
        <v>2</v>
      </c>
      <c r="J40" t="s">
        <v>101</v>
      </c>
    </row>
    <row r="41" spans="1:10" x14ac:dyDescent="0.3">
      <c r="A41" s="17">
        <v>37</v>
      </c>
      <c r="B41" s="17" t="s">
        <v>100</v>
      </c>
      <c r="C41" s="18" t="s">
        <v>88</v>
      </c>
      <c r="D41" s="17" t="s">
        <v>87</v>
      </c>
      <c r="E41" s="17">
        <v>54</v>
      </c>
      <c r="F41" s="19" t="s">
        <v>95</v>
      </c>
      <c r="G41" s="17">
        <v>4.8</v>
      </c>
      <c r="H41" s="2" t="s">
        <v>96</v>
      </c>
      <c r="I41">
        <v>2</v>
      </c>
      <c r="J41" t="s">
        <v>101</v>
      </c>
    </row>
    <row r="42" spans="1:10" x14ac:dyDescent="0.3">
      <c r="A42" s="17">
        <v>38</v>
      </c>
      <c r="B42" s="17" t="s">
        <v>196</v>
      </c>
      <c r="C42" s="18" t="s">
        <v>88</v>
      </c>
      <c r="D42" s="17" t="s">
        <v>87</v>
      </c>
      <c r="E42" s="17">
        <v>43</v>
      </c>
      <c r="F42" s="19" t="s">
        <v>95</v>
      </c>
      <c r="G42" s="17">
        <v>5.0999999999999996</v>
      </c>
      <c r="H42" s="2" t="s">
        <v>96</v>
      </c>
      <c r="I42">
        <v>1</v>
      </c>
      <c r="J42" t="s">
        <v>94</v>
      </c>
    </row>
    <row r="43" spans="1:10" x14ac:dyDescent="0.3">
      <c r="A43" s="17">
        <v>39</v>
      </c>
      <c r="B43" s="17" t="s">
        <v>197</v>
      </c>
      <c r="C43" s="18" t="s">
        <v>88</v>
      </c>
      <c r="D43" s="17" t="s">
        <v>87</v>
      </c>
      <c r="E43" s="17">
        <v>41</v>
      </c>
      <c r="F43" s="19" t="s">
        <v>95</v>
      </c>
      <c r="G43" s="17">
        <v>4.4000000000000004</v>
      </c>
      <c r="H43" s="2" t="s">
        <v>96</v>
      </c>
      <c r="I43">
        <v>2</v>
      </c>
      <c r="J43" t="s">
        <v>101</v>
      </c>
    </row>
    <row r="44" spans="1:10" x14ac:dyDescent="0.3">
      <c r="A44" s="17">
        <v>40</v>
      </c>
      <c r="B44" s="17" t="s">
        <v>198</v>
      </c>
      <c r="C44" s="18" t="s">
        <v>88</v>
      </c>
      <c r="D44" s="17" t="s">
        <v>87</v>
      </c>
      <c r="E44" s="17">
        <v>52</v>
      </c>
      <c r="F44" s="19" t="s">
        <v>95</v>
      </c>
      <c r="G44" s="17">
        <v>4.7</v>
      </c>
      <c r="H44" s="2" t="s">
        <v>96</v>
      </c>
      <c r="I44">
        <v>2</v>
      </c>
      <c r="J44" t="s">
        <v>101</v>
      </c>
    </row>
    <row r="45" spans="1:10" x14ac:dyDescent="0.3">
      <c r="A45" s="17">
        <v>41</v>
      </c>
      <c r="B45" s="17" t="s">
        <v>199</v>
      </c>
      <c r="C45" s="18" t="s">
        <v>88</v>
      </c>
      <c r="D45" s="17" t="s">
        <v>87</v>
      </c>
      <c r="E45" s="17">
        <v>48</v>
      </c>
      <c r="F45" s="19" t="s">
        <v>95</v>
      </c>
      <c r="G45" s="17">
        <v>4.5</v>
      </c>
      <c r="H45" s="2" t="s">
        <v>96</v>
      </c>
      <c r="I45">
        <v>1</v>
      </c>
      <c r="J45" t="s">
        <v>94</v>
      </c>
    </row>
    <row r="46" spans="1:10" x14ac:dyDescent="0.3">
      <c r="A46" s="17">
        <v>42</v>
      </c>
      <c r="B46" t="s">
        <v>102</v>
      </c>
      <c r="C46" s="7" t="s">
        <v>48</v>
      </c>
      <c r="D46" t="s">
        <v>46</v>
      </c>
      <c r="E46">
        <v>44</v>
      </c>
      <c r="F46" s="2" t="s">
        <v>95</v>
      </c>
      <c r="G46">
        <v>5.3</v>
      </c>
      <c r="H46" s="2" t="s">
        <v>96</v>
      </c>
      <c r="I46">
        <v>1</v>
      </c>
      <c r="J46" t="s">
        <v>94</v>
      </c>
    </row>
    <row r="47" spans="1:10" x14ac:dyDescent="0.3">
      <c r="A47" s="17">
        <v>43</v>
      </c>
      <c r="B47" t="s">
        <v>103</v>
      </c>
      <c r="C47" s="7" t="s">
        <v>48</v>
      </c>
      <c r="D47" t="s">
        <v>46</v>
      </c>
      <c r="E47">
        <v>38</v>
      </c>
      <c r="F47" s="2" t="s">
        <v>95</v>
      </c>
      <c r="G47">
        <v>4.2</v>
      </c>
      <c r="H47" s="2" t="s">
        <v>96</v>
      </c>
      <c r="I47">
        <v>1</v>
      </c>
      <c r="J47" t="s">
        <v>94</v>
      </c>
    </row>
    <row r="48" spans="1:10" x14ac:dyDescent="0.3">
      <c r="A48" s="17">
        <v>44</v>
      </c>
      <c r="B48" t="s">
        <v>104</v>
      </c>
      <c r="C48" s="7" t="s">
        <v>48</v>
      </c>
      <c r="D48" t="s">
        <v>46</v>
      </c>
      <c r="E48">
        <v>53</v>
      </c>
      <c r="F48" s="2" t="s">
        <v>95</v>
      </c>
      <c r="G48">
        <v>5.7</v>
      </c>
      <c r="H48" s="2" t="s">
        <v>96</v>
      </c>
      <c r="I48">
        <v>1</v>
      </c>
      <c r="J48" t="s">
        <v>94</v>
      </c>
    </row>
    <row r="49" spans="1:10" x14ac:dyDescent="0.3">
      <c r="A49" s="17">
        <v>45</v>
      </c>
      <c r="B49" t="s">
        <v>105</v>
      </c>
      <c r="C49" s="7" t="s">
        <v>48</v>
      </c>
      <c r="D49" t="s">
        <v>46</v>
      </c>
      <c r="E49">
        <v>47</v>
      </c>
      <c r="F49" s="2" t="s">
        <v>95</v>
      </c>
      <c r="G49">
        <v>4.5999999999999996</v>
      </c>
      <c r="H49" s="2" t="s">
        <v>96</v>
      </c>
      <c r="I49">
        <v>1</v>
      </c>
      <c r="J49" t="s">
        <v>94</v>
      </c>
    </row>
    <row r="50" spans="1:10" x14ac:dyDescent="0.3">
      <c r="A50" s="17">
        <v>46</v>
      </c>
      <c r="B50" t="s">
        <v>106</v>
      </c>
      <c r="C50" s="7" t="s">
        <v>48</v>
      </c>
      <c r="D50" t="s">
        <v>46</v>
      </c>
      <c r="E50">
        <v>48</v>
      </c>
      <c r="F50" s="2" t="s">
        <v>95</v>
      </c>
      <c r="G50">
        <v>4.0999999999999996</v>
      </c>
      <c r="H50" s="2" t="s">
        <v>96</v>
      </c>
      <c r="I50">
        <v>1</v>
      </c>
      <c r="J50" t="s">
        <v>94</v>
      </c>
    </row>
    <row r="51" spans="1:10" x14ac:dyDescent="0.3">
      <c r="A51" s="17">
        <v>47</v>
      </c>
      <c r="B51" t="s">
        <v>107</v>
      </c>
      <c r="C51" s="7" t="s">
        <v>48</v>
      </c>
      <c r="D51" t="s">
        <v>46</v>
      </c>
      <c r="E51">
        <v>26</v>
      </c>
      <c r="F51" s="2" t="s">
        <v>95</v>
      </c>
      <c r="G51">
        <v>2.1</v>
      </c>
      <c r="H51" s="2" t="s">
        <v>96</v>
      </c>
      <c r="I51">
        <v>1</v>
      </c>
      <c r="J51" t="s">
        <v>94</v>
      </c>
    </row>
    <row r="52" spans="1:10" x14ac:dyDescent="0.3">
      <c r="A52" s="17">
        <v>48</v>
      </c>
      <c r="B52" t="s">
        <v>191</v>
      </c>
      <c r="C52" s="7" t="s">
        <v>48</v>
      </c>
      <c r="D52" t="s">
        <v>46</v>
      </c>
      <c r="E52">
        <v>51</v>
      </c>
      <c r="F52" s="2" t="s">
        <v>95</v>
      </c>
      <c r="H52" s="2" t="s">
        <v>96</v>
      </c>
      <c r="I52">
        <v>1</v>
      </c>
      <c r="J52" t="s">
        <v>94</v>
      </c>
    </row>
    <row r="53" spans="1:10" x14ac:dyDescent="0.3">
      <c r="A53" s="17">
        <v>49</v>
      </c>
      <c r="B53" t="s">
        <v>192</v>
      </c>
      <c r="C53" s="7" t="s">
        <v>48</v>
      </c>
      <c r="D53" t="s">
        <v>46</v>
      </c>
      <c r="E53">
        <v>45</v>
      </c>
      <c r="F53" s="2" t="s">
        <v>95</v>
      </c>
      <c r="H53" s="2" t="s">
        <v>96</v>
      </c>
      <c r="I53">
        <v>2</v>
      </c>
      <c r="J53" t="s">
        <v>101</v>
      </c>
    </row>
    <row r="54" spans="1:10" x14ac:dyDescent="0.3">
      <c r="A54" s="17">
        <v>50</v>
      </c>
      <c r="B54" t="s">
        <v>193</v>
      </c>
      <c r="C54" s="7" t="s">
        <v>48</v>
      </c>
      <c r="D54" t="s">
        <v>46</v>
      </c>
      <c r="E54">
        <v>54</v>
      </c>
      <c r="F54" s="2" t="s">
        <v>95</v>
      </c>
      <c r="H54" s="2" t="s">
        <v>96</v>
      </c>
      <c r="I54">
        <v>2</v>
      </c>
      <c r="J54" t="s">
        <v>101</v>
      </c>
    </row>
    <row r="55" spans="1:10" x14ac:dyDescent="0.3">
      <c r="A55" s="17">
        <v>51</v>
      </c>
      <c r="B55" t="s">
        <v>194</v>
      </c>
      <c r="C55" s="7" t="s">
        <v>48</v>
      </c>
      <c r="D55" t="s">
        <v>46</v>
      </c>
      <c r="E55">
        <v>48</v>
      </c>
      <c r="F55" s="2" t="s">
        <v>95</v>
      </c>
      <c r="H55" s="2" t="s">
        <v>96</v>
      </c>
      <c r="I55">
        <v>1</v>
      </c>
      <c r="J55" t="s">
        <v>94</v>
      </c>
    </row>
    <row r="56" spans="1:10" x14ac:dyDescent="0.3">
      <c r="A56" s="17">
        <v>52</v>
      </c>
      <c r="B56" t="s">
        <v>195</v>
      </c>
      <c r="C56" s="7" t="s">
        <v>48</v>
      </c>
      <c r="D56" t="s">
        <v>46</v>
      </c>
      <c r="E56">
        <v>51</v>
      </c>
      <c r="F56" s="2" t="s">
        <v>95</v>
      </c>
      <c r="H56" s="2" t="s">
        <v>96</v>
      </c>
      <c r="I56">
        <v>2</v>
      </c>
      <c r="J56" t="s">
        <v>101</v>
      </c>
    </row>
    <row r="1048564" spans="4:4" x14ac:dyDescent="0.3">
      <c r="D1048564" t="s">
        <v>46</v>
      </c>
    </row>
  </sheetData>
  <mergeCells count="2">
    <mergeCell ref="A4:J4"/>
    <mergeCell ref="A1:J1"/>
  </mergeCells>
  <phoneticPr fontId="7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7"/>
  <sheetViews>
    <sheetView workbookViewId="0">
      <selection activeCell="A2" sqref="A2:XFD2"/>
    </sheetView>
  </sheetViews>
  <sheetFormatPr defaultRowHeight="13.8" x14ac:dyDescent="0.25"/>
  <cols>
    <col min="1" max="1" width="5.21875" style="10" bestFit="1" customWidth="1"/>
    <col min="2" max="2" width="21" style="10" bestFit="1" customWidth="1"/>
    <col min="3" max="3" width="26.109375" style="11" bestFit="1" customWidth="1"/>
    <col min="4" max="4" width="19.33203125" style="10" bestFit="1" customWidth="1"/>
    <col min="5" max="5" width="11.77734375" style="10" bestFit="1" customWidth="1"/>
    <col min="6" max="6" width="26.88671875" style="12" bestFit="1" customWidth="1"/>
    <col min="7" max="7" width="15.21875" style="10" bestFit="1" customWidth="1"/>
    <col min="8" max="8" width="5.5546875" style="10" bestFit="1" customWidth="1"/>
    <col min="9" max="9" width="18.77734375" style="10" bestFit="1" customWidth="1"/>
    <col min="10" max="10" width="10" style="10" bestFit="1" customWidth="1"/>
    <col min="11" max="16384" width="8.88671875" style="10"/>
  </cols>
  <sheetData>
    <row r="2" spans="1:10" ht="13.2" customHeight="1" x14ac:dyDescent="0.25">
      <c r="A2" s="10" t="s">
        <v>1</v>
      </c>
      <c r="B2" s="10" t="s">
        <v>210</v>
      </c>
      <c r="C2" s="11" t="s">
        <v>211</v>
      </c>
      <c r="D2" s="10" t="s">
        <v>13</v>
      </c>
      <c r="E2" s="10" t="s">
        <v>206</v>
      </c>
      <c r="F2" s="12" t="s">
        <v>208</v>
      </c>
      <c r="G2" s="10" t="s">
        <v>207</v>
      </c>
      <c r="H2" s="10" t="s">
        <v>209</v>
      </c>
      <c r="I2" s="10" t="s">
        <v>3</v>
      </c>
      <c r="J2" s="10" t="s">
        <v>4</v>
      </c>
    </row>
    <row r="3" spans="1:10" ht="14.4" x14ac:dyDescent="0.3">
      <c r="B3" s="10" t="s">
        <v>174</v>
      </c>
      <c r="C3" s="11" t="s">
        <v>115</v>
      </c>
      <c r="D3" s="10" t="s">
        <v>190</v>
      </c>
      <c r="E3" s="10">
        <v>140</v>
      </c>
      <c r="F3" s="19" t="s">
        <v>10</v>
      </c>
      <c r="G3" s="10">
        <v>6</v>
      </c>
      <c r="H3" s="2" t="s">
        <v>96</v>
      </c>
      <c r="I3" s="10">
        <v>4</v>
      </c>
      <c r="J3" s="10" t="s">
        <v>116</v>
      </c>
    </row>
    <row r="4" spans="1:10" ht="14.4" x14ac:dyDescent="0.3">
      <c r="B4" s="10" t="s">
        <v>175</v>
      </c>
      <c r="C4" s="11" t="s">
        <v>115</v>
      </c>
      <c r="D4" s="10" t="s">
        <v>190</v>
      </c>
      <c r="E4" s="10">
        <v>159</v>
      </c>
      <c r="F4" s="19" t="s">
        <v>10</v>
      </c>
      <c r="G4" s="10">
        <v>7</v>
      </c>
      <c r="H4" s="2" t="s">
        <v>96</v>
      </c>
      <c r="I4" s="10">
        <v>4</v>
      </c>
      <c r="J4" s="10" t="s">
        <v>117</v>
      </c>
    </row>
    <row r="5" spans="1:10" ht="14.4" x14ac:dyDescent="0.3">
      <c r="B5" s="10" t="s">
        <v>176</v>
      </c>
      <c r="C5" s="11" t="s">
        <v>115</v>
      </c>
      <c r="D5" s="10" t="s">
        <v>190</v>
      </c>
      <c r="E5" s="10">
        <v>239</v>
      </c>
      <c r="F5" s="19" t="s">
        <v>10</v>
      </c>
      <c r="G5" s="10">
        <v>12</v>
      </c>
      <c r="H5" s="2" t="s">
        <v>96</v>
      </c>
      <c r="I5" s="10">
        <v>4</v>
      </c>
      <c r="J5" s="10" t="s">
        <v>116</v>
      </c>
    </row>
    <row r="6" spans="1:10" ht="14.4" x14ac:dyDescent="0.3">
      <c r="B6" s="10" t="s">
        <v>162</v>
      </c>
      <c r="C6" s="11" t="s">
        <v>111</v>
      </c>
      <c r="D6" s="10" t="s">
        <v>50</v>
      </c>
      <c r="E6" s="10">
        <v>151</v>
      </c>
      <c r="F6" s="19" t="s">
        <v>10</v>
      </c>
      <c r="G6" s="10">
        <v>8</v>
      </c>
      <c r="H6" s="2" t="s">
        <v>97</v>
      </c>
      <c r="I6" s="10">
        <v>2</v>
      </c>
    </row>
    <row r="7" spans="1:10" ht="14.4" x14ac:dyDescent="0.3">
      <c r="B7" s="10" t="s">
        <v>164</v>
      </c>
      <c r="C7" s="11" t="s">
        <v>111</v>
      </c>
      <c r="D7" s="10" t="s">
        <v>50</v>
      </c>
      <c r="E7" s="10">
        <v>183</v>
      </c>
      <c r="F7" s="19" t="s">
        <v>10</v>
      </c>
      <c r="G7" s="10">
        <v>9</v>
      </c>
      <c r="H7" s="2" t="s">
        <v>97</v>
      </c>
      <c r="I7" s="10">
        <v>2</v>
      </c>
    </row>
    <row r="8" spans="1:10" ht="14.4" x14ac:dyDescent="0.3">
      <c r="B8" s="10" t="s">
        <v>165</v>
      </c>
      <c r="C8" s="11" t="s">
        <v>111</v>
      </c>
      <c r="D8" s="10" t="s">
        <v>50</v>
      </c>
      <c r="E8" s="10">
        <v>135</v>
      </c>
      <c r="F8" s="19" t="s">
        <v>10</v>
      </c>
      <c r="G8" s="10">
        <v>7</v>
      </c>
      <c r="H8" s="2" t="s">
        <v>97</v>
      </c>
      <c r="I8" s="10">
        <v>2</v>
      </c>
    </row>
    <row r="9" spans="1:10" ht="14.4" x14ac:dyDescent="0.3">
      <c r="B9" s="10" t="s">
        <v>166</v>
      </c>
      <c r="C9" s="11" t="s">
        <v>111</v>
      </c>
      <c r="D9" s="10" t="s">
        <v>50</v>
      </c>
      <c r="E9" s="10">
        <v>147</v>
      </c>
      <c r="F9" s="19" t="s">
        <v>10</v>
      </c>
      <c r="G9" s="10">
        <v>8</v>
      </c>
      <c r="H9" s="2" t="s">
        <v>97</v>
      </c>
      <c r="I9" s="10">
        <v>2</v>
      </c>
    </row>
    <row r="10" spans="1:10" ht="14.4" x14ac:dyDescent="0.3">
      <c r="B10" s="10" t="s">
        <v>167</v>
      </c>
      <c r="C10" s="11" t="s">
        <v>111</v>
      </c>
      <c r="D10" s="10" t="s">
        <v>50</v>
      </c>
      <c r="E10" s="10">
        <v>189</v>
      </c>
      <c r="F10" s="19" t="s">
        <v>10</v>
      </c>
      <c r="G10" s="10">
        <v>11</v>
      </c>
      <c r="H10" s="2" t="s">
        <v>97</v>
      </c>
      <c r="I10" s="10">
        <v>2</v>
      </c>
    </row>
    <row r="11" spans="1:10" ht="14.4" x14ac:dyDescent="0.3">
      <c r="B11" s="10" t="s">
        <v>168</v>
      </c>
      <c r="C11" s="11" t="s">
        <v>111</v>
      </c>
      <c r="D11" s="10" t="s">
        <v>50</v>
      </c>
      <c r="E11" s="10">
        <v>135</v>
      </c>
      <c r="F11" s="19" t="s">
        <v>10</v>
      </c>
      <c r="G11" s="10">
        <v>10</v>
      </c>
      <c r="H11" s="2" t="s">
        <v>97</v>
      </c>
      <c r="I11" s="10">
        <v>2</v>
      </c>
    </row>
    <row r="12" spans="1:10" ht="14.4" x14ac:dyDescent="0.3">
      <c r="B12" s="10" t="s">
        <v>169</v>
      </c>
      <c r="C12" s="11" t="s">
        <v>111</v>
      </c>
      <c r="D12" s="10" t="s">
        <v>50</v>
      </c>
      <c r="E12" s="10">
        <v>110</v>
      </c>
      <c r="F12" s="19" t="s">
        <v>10</v>
      </c>
      <c r="G12" s="10">
        <v>9</v>
      </c>
      <c r="H12" s="2" t="s">
        <v>97</v>
      </c>
      <c r="I12" s="10">
        <v>2</v>
      </c>
    </row>
    <row r="13" spans="1:10" ht="14.4" x14ac:dyDescent="0.3">
      <c r="B13" s="10" t="s">
        <v>170</v>
      </c>
      <c r="C13" s="11" t="s">
        <v>111</v>
      </c>
      <c r="D13" s="10" t="s">
        <v>50</v>
      </c>
      <c r="E13" s="10">
        <v>98</v>
      </c>
      <c r="F13" s="19" t="s">
        <v>10</v>
      </c>
      <c r="G13" s="10">
        <v>7</v>
      </c>
      <c r="H13" s="2" t="s">
        <v>97</v>
      </c>
      <c r="I13" s="10">
        <v>2</v>
      </c>
    </row>
    <row r="14" spans="1:10" ht="14.4" x14ac:dyDescent="0.3">
      <c r="B14" s="10" t="s">
        <v>171</v>
      </c>
      <c r="C14" s="11" t="s">
        <v>111</v>
      </c>
      <c r="D14" s="10" t="s">
        <v>50</v>
      </c>
      <c r="E14" s="10">
        <v>105</v>
      </c>
      <c r="F14" s="19" t="s">
        <v>10</v>
      </c>
      <c r="G14" s="10">
        <v>8.5</v>
      </c>
      <c r="H14" s="2" t="s">
        <v>97</v>
      </c>
      <c r="I14" s="10">
        <v>2</v>
      </c>
    </row>
    <row r="15" spans="1:10" ht="14.4" x14ac:dyDescent="0.3">
      <c r="B15" s="10" t="s">
        <v>172</v>
      </c>
      <c r="C15" s="11" t="s">
        <v>111</v>
      </c>
      <c r="D15" s="10" t="s">
        <v>50</v>
      </c>
      <c r="E15" s="10">
        <v>129</v>
      </c>
      <c r="F15" s="19" t="s">
        <v>10</v>
      </c>
      <c r="G15" s="10">
        <v>8</v>
      </c>
      <c r="H15" s="2" t="s">
        <v>97</v>
      </c>
      <c r="I15" s="10">
        <v>1</v>
      </c>
    </row>
    <row r="16" spans="1:10" ht="14.4" x14ac:dyDescent="0.3">
      <c r="B16" s="10" t="s">
        <v>173</v>
      </c>
      <c r="C16" s="11" t="s">
        <v>111</v>
      </c>
      <c r="D16" s="10" t="s">
        <v>50</v>
      </c>
      <c r="E16" s="10">
        <v>113</v>
      </c>
      <c r="F16" s="19" t="s">
        <v>10</v>
      </c>
      <c r="G16" s="10">
        <v>10</v>
      </c>
      <c r="H16" s="2" t="s">
        <v>97</v>
      </c>
      <c r="I16" s="10">
        <v>1</v>
      </c>
    </row>
    <row r="17" spans="2:10" ht="14.4" x14ac:dyDescent="0.3">
      <c r="B17" s="10" t="s">
        <v>178</v>
      </c>
      <c r="C17" s="11" t="s">
        <v>111</v>
      </c>
      <c r="D17" s="10" t="s">
        <v>50</v>
      </c>
      <c r="E17" s="10">
        <v>146</v>
      </c>
      <c r="F17" s="19" t="s">
        <v>10</v>
      </c>
      <c r="G17" s="10">
        <v>11</v>
      </c>
      <c r="H17" s="2" t="s">
        <v>97</v>
      </c>
      <c r="I17" s="10">
        <v>1</v>
      </c>
    </row>
    <row r="18" spans="2:10" ht="14.4" x14ac:dyDescent="0.3">
      <c r="B18" s="10" t="s">
        <v>163</v>
      </c>
      <c r="C18" s="11" t="s">
        <v>109</v>
      </c>
      <c r="D18" s="10" t="s">
        <v>201</v>
      </c>
      <c r="E18" s="10">
        <v>101</v>
      </c>
      <c r="F18" s="19" t="s">
        <v>95</v>
      </c>
      <c r="G18" s="10">
        <v>5</v>
      </c>
      <c r="H18" s="2" t="s">
        <v>96</v>
      </c>
      <c r="I18" s="10">
        <v>2</v>
      </c>
    </row>
    <row r="19" spans="2:10" ht="14.4" x14ac:dyDescent="0.3">
      <c r="B19" s="10" t="s">
        <v>179</v>
      </c>
      <c r="C19" s="11" t="s">
        <v>109</v>
      </c>
      <c r="D19" s="10" t="s">
        <v>201</v>
      </c>
      <c r="E19" s="10">
        <v>98</v>
      </c>
      <c r="F19" s="19" t="s">
        <v>95</v>
      </c>
      <c r="G19" s="10">
        <v>2.4</v>
      </c>
      <c r="H19" s="2" t="s">
        <v>96</v>
      </c>
      <c r="I19" s="10">
        <v>2</v>
      </c>
    </row>
    <row r="20" spans="2:10" ht="14.4" x14ac:dyDescent="0.3">
      <c r="B20" s="10" t="s">
        <v>180</v>
      </c>
      <c r="C20" s="11" t="s">
        <v>109</v>
      </c>
      <c r="D20" s="10" t="s">
        <v>201</v>
      </c>
      <c r="E20" s="10">
        <v>131</v>
      </c>
      <c r="F20" s="19" t="s">
        <v>10</v>
      </c>
      <c r="G20" s="10">
        <v>4</v>
      </c>
      <c r="H20" s="2" t="s">
        <v>96</v>
      </c>
      <c r="I20" s="10">
        <v>3</v>
      </c>
      <c r="J20" s="10" t="s">
        <v>212</v>
      </c>
    </row>
    <row r="21" spans="2:10" ht="14.4" x14ac:dyDescent="0.3">
      <c r="B21" s="10" t="s">
        <v>181</v>
      </c>
      <c r="C21" s="11" t="s">
        <v>110</v>
      </c>
      <c r="D21" s="10" t="s">
        <v>202</v>
      </c>
      <c r="E21" s="10">
        <v>42</v>
      </c>
      <c r="F21" s="19" t="s">
        <v>95</v>
      </c>
      <c r="G21" s="10">
        <v>2</v>
      </c>
      <c r="H21" s="2" t="s">
        <v>96</v>
      </c>
      <c r="I21" s="10">
        <v>4</v>
      </c>
      <c r="J21" s="10" t="s">
        <v>213</v>
      </c>
    </row>
    <row r="22" spans="2:10" ht="14.4" x14ac:dyDescent="0.3">
      <c r="B22" s="10" t="s">
        <v>182</v>
      </c>
      <c r="C22" s="11" t="s">
        <v>110</v>
      </c>
      <c r="D22" s="10" t="s">
        <v>202</v>
      </c>
      <c r="E22" s="10">
        <v>35</v>
      </c>
      <c r="F22" s="19" t="s">
        <v>95</v>
      </c>
      <c r="G22" s="10">
        <v>1</v>
      </c>
      <c r="H22" s="2" t="s">
        <v>96</v>
      </c>
      <c r="I22" s="10">
        <v>5</v>
      </c>
      <c r="J22" s="10" t="s">
        <v>213</v>
      </c>
    </row>
    <row r="23" spans="2:10" ht="14.4" x14ac:dyDescent="0.3">
      <c r="B23" s="10" t="s">
        <v>183</v>
      </c>
      <c r="C23" s="11" t="s">
        <v>110</v>
      </c>
      <c r="D23" s="10" t="s">
        <v>202</v>
      </c>
      <c r="E23" s="10">
        <v>55</v>
      </c>
      <c r="F23" s="19" t="s">
        <v>95</v>
      </c>
      <c r="G23" s="10">
        <v>1.6</v>
      </c>
      <c r="H23" s="2" t="s">
        <v>96</v>
      </c>
      <c r="I23" s="10">
        <v>4</v>
      </c>
      <c r="J23" s="10" t="s">
        <v>213</v>
      </c>
    </row>
    <row r="24" spans="2:10" ht="14.4" x14ac:dyDescent="0.3">
      <c r="B24" s="10" t="s">
        <v>184</v>
      </c>
      <c r="C24" s="11" t="s">
        <v>110</v>
      </c>
      <c r="D24" s="10" t="s">
        <v>202</v>
      </c>
      <c r="E24" s="10">
        <v>56</v>
      </c>
      <c r="F24" s="19" t="s">
        <v>95</v>
      </c>
      <c r="G24" s="22">
        <v>1.3</v>
      </c>
      <c r="H24" s="2" t="s">
        <v>96</v>
      </c>
      <c r="I24" s="10">
        <v>4</v>
      </c>
      <c r="J24" s="10" t="s">
        <v>213</v>
      </c>
    </row>
    <row r="25" spans="2:10" ht="14.4" x14ac:dyDescent="0.3">
      <c r="B25" s="10" t="s">
        <v>185</v>
      </c>
      <c r="C25" s="11" t="s">
        <v>119</v>
      </c>
      <c r="D25" s="10" t="s">
        <v>203</v>
      </c>
      <c r="E25" s="10">
        <v>150</v>
      </c>
      <c r="F25" s="19" t="s">
        <v>10</v>
      </c>
      <c r="G25" s="10">
        <v>7</v>
      </c>
      <c r="H25" s="2" t="s">
        <v>97</v>
      </c>
      <c r="I25" s="10">
        <v>2</v>
      </c>
    </row>
    <row r="26" spans="2:10" ht="14.4" x14ac:dyDescent="0.3">
      <c r="B26" s="10" t="s">
        <v>186</v>
      </c>
      <c r="C26" s="11" t="s">
        <v>119</v>
      </c>
      <c r="D26" s="10" t="s">
        <v>203</v>
      </c>
      <c r="E26" s="10">
        <v>158</v>
      </c>
      <c r="F26" s="19" t="s">
        <v>95</v>
      </c>
      <c r="G26" s="10">
        <v>13</v>
      </c>
      <c r="H26" s="2" t="s">
        <v>97</v>
      </c>
      <c r="I26" s="10">
        <v>3</v>
      </c>
    </row>
    <row r="27" spans="2:10" ht="14.4" x14ac:dyDescent="0.3">
      <c r="B27" s="10" t="s">
        <v>187</v>
      </c>
      <c r="C27" s="11" t="s">
        <v>204</v>
      </c>
      <c r="D27" s="10" t="s">
        <v>205</v>
      </c>
      <c r="F27" s="19" t="s">
        <v>95</v>
      </c>
      <c r="G27" s="10">
        <v>1.4</v>
      </c>
      <c r="H27" s="2" t="s">
        <v>96</v>
      </c>
      <c r="I27" s="10">
        <v>1</v>
      </c>
    </row>
    <row r="28" spans="2:10" ht="14.4" x14ac:dyDescent="0.3">
      <c r="B28" s="10" t="s">
        <v>188</v>
      </c>
      <c r="C28" s="11" t="s">
        <v>204</v>
      </c>
      <c r="D28" s="10" t="s">
        <v>205</v>
      </c>
      <c r="F28" s="19" t="s">
        <v>95</v>
      </c>
      <c r="G28" s="10">
        <v>1.8</v>
      </c>
      <c r="H28" s="2" t="s">
        <v>96</v>
      </c>
      <c r="I28" s="10">
        <v>3</v>
      </c>
      <c r="J28" s="10" t="s">
        <v>212</v>
      </c>
    </row>
    <row r="35" spans="1:6" x14ac:dyDescent="0.25">
      <c r="A35" s="10" t="s">
        <v>1</v>
      </c>
      <c r="B35" s="10" t="s">
        <v>7</v>
      </c>
      <c r="C35" s="11" t="s">
        <v>2</v>
      </c>
      <c r="D35" s="10" t="s">
        <v>13</v>
      </c>
      <c r="E35" s="10" t="s">
        <v>41</v>
      </c>
      <c r="F35" s="14" t="s">
        <v>39</v>
      </c>
    </row>
    <row r="36" spans="1:6" x14ac:dyDescent="0.25">
      <c r="B36" s="10" t="s">
        <v>177</v>
      </c>
      <c r="C36" s="11" t="s">
        <v>110</v>
      </c>
      <c r="E36" s="10">
        <v>4</v>
      </c>
      <c r="F36" s="12">
        <f>100/E47*E36</f>
        <v>14.285714285714286</v>
      </c>
    </row>
    <row r="37" spans="1:6" x14ac:dyDescent="0.25">
      <c r="C37" s="11" t="s">
        <v>124</v>
      </c>
      <c r="E37" s="10">
        <v>1</v>
      </c>
      <c r="F37" s="12">
        <f>100/E47*E37</f>
        <v>3.5714285714285716</v>
      </c>
    </row>
    <row r="38" spans="1:6" x14ac:dyDescent="0.25">
      <c r="C38" s="11" t="s">
        <v>112</v>
      </c>
      <c r="E38" s="10">
        <v>3</v>
      </c>
      <c r="F38" s="12">
        <f>100/E47*3</f>
        <v>10.714285714285715</v>
      </c>
    </row>
    <row r="39" spans="1:6" x14ac:dyDescent="0.25">
      <c r="C39" s="11" t="s">
        <v>128</v>
      </c>
      <c r="E39" s="10">
        <v>1</v>
      </c>
      <c r="F39" s="12">
        <f>100/E47*E39</f>
        <v>3.5714285714285716</v>
      </c>
    </row>
    <row r="40" spans="1:6" x14ac:dyDescent="0.25">
      <c r="C40" s="11" t="s">
        <v>125</v>
      </c>
      <c r="E40" s="10">
        <v>2</v>
      </c>
      <c r="F40" s="12">
        <f>100/E47*E40</f>
        <v>7.1428571428571432</v>
      </c>
    </row>
    <row r="41" spans="1:6" x14ac:dyDescent="0.25">
      <c r="C41" s="11" t="s">
        <v>49</v>
      </c>
      <c r="E41" s="10">
        <v>1</v>
      </c>
      <c r="F41" s="12">
        <f>100/E47*E41</f>
        <v>3.5714285714285716</v>
      </c>
    </row>
    <row r="42" spans="1:6" x14ac:dyDescent="0.25">
      <c r="C42" s="11" t="s">
        <v>48</v>
      </c>
      <c r="E42" s="10">
        <v>2</v>
      </c>
      <c r="F42" s="12">
        <f>100/E47*E42</f>
        <v>7.1428571428571432</v>
      </c>
    </row>
    <row r="43" spans="1:6" x14ac:dyDescent="0.25">
      <c r="C43" s="11" t="s">
        <v>88</v>
      </c>
      <c r="E43" s="10">
        <v>1</v>
      </c>
      <c r="F43" s="12">
        <f>100/E47*E43</f>
        <v>3.5714285714285716</v>
      </c>
    </row>
    <row r="44" spans="1:6" x14ac:dyDescent="0.25">
      <c r="C44" s="11" t="s">
        <v>109</v>
      </c>
      <c r="E44" s="10">
        <v>5</v>
      </c>
      <c r="F44" s="12">
        <f>100/E47*E44</f>
        <v>17.857142857142858</v>
      </c>
    </row>
    <row r="45" spans="1:6" x14ac:dyDescent="0.25">
      <c r="C45" s="11" t="s">
        <v>189</v>
      </c>
      <c r="E45" s="10">
        <v>1</v>
      </c>
      <c r="F45" s="12">
        <f>100/E47*E45</f>
        <v>3.5714285714285716</v>
      </c>
    </row>
    <row r="46" spans="1:6" x14ac:dyDescent="0.25">
      <c r="C46" s="11" t="s">
        <v>114</v>
      </c>
      <c r="E46" s="10">
        <v>7</v>
      </c>
      <c r="F46" s="12">
        <f>100/E47*E46</f>
        <v>25</v>
      </c>
    </row>
    <row r="47" spans="1:6" x14ac:dyDescent="0.25">
      <c r="E47" s="10">
        <f>SUM(E36:E46)</f>
        <v>28</v>
      </c>
      <c r="F47" s="12">
        <f>SUM(F36:F46)</f>
        <v>100</v>
      </c>
    </row>
  </sheetData>
  <sortState xmlns:xlrd2="http://schemas.microsoft.com/office/spreadsheetml/2017/richdata2" ref="A3:J33">
    <sortCondition ref="C1"/>
  </sortState>
  <phoneticPr fontId="7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3"/>
  <sheetViews>
    <sheetView workbookViewId="0">
      <selection activeCell="D61" sqref="D61"/>
    </sheetView>
  </sheetViews>
  <sheetFormatPr defaultRowHeight="14.4" x14ac:dyDescent="0.3"/>
  <cols>
    <col min="1" max="1" width="14.21875" customWidth="1"/>
    <col min="2" max="2" width="8.109375" bestFit="1" customWidth="1"/>
    <col min="3" max="3" width="19.44140625" bestFit="1" customWidth="1"/>
    <col min="4" max="4" width="19.77734375" bestFit="1" customWidth="1"/>
    <col min="5" max="5" width="11.77734375" bestFit="1" customWidth="1"/>
    <col min="6" max="6" width="29.21875" bestFit="1" customWidth="1"/>
    <col min="7" max="7" width="10" bestFit="1" customWidth="1"/>
  </cols>
  <sheetData>
    <row r="2" spans="1:10" x14ac:dyDescent="0.3">
      <c r="A2" t="s">
        <v>1</v>
      </c>
      <c r="B2" t="s">
        <v>7</v>
      </c>
      <c r="C2" t="s">
        <v>2</v>
      </c>
      <c r="D2" t="s">
        <v>13</v>
      </c>
      <c r="E2" t="s">
        <v>41</v>
      </c>
      <c r="F2" t="s">
        <v>39</v>
      </c>
      <c r="G2" t="s">
        <v>4</v>
      </c>
    </row>
    <row r="3" spans="1:10" x14ac:dyDescent="0.3">
      <c r="A3" s="16" t="s">
        <v>6</v>
      </c>
      <c r="B3" s="16"/>
      <c r="C3" s="16"/>
      <c r="D3" s="16"/>
      <c r="E3" s="16"/>
      <c r="F3" s="16"/>
      <c r="G3" s="16"/>
    </row>
    <row r="4" spans="1:10" x14ac:dyDescent="0.3">
      <c r="A4" s="1"/>
      <c r="B4" s="1"/>
      <c r="C4" s="1"/>
      <c r="D4" s="1"/>
      <c r="E4" s="1"/>
      <c r="F4" s="1"/>
      <c r="G4" s="1"/>
    </row>
    <row r="5" spans="1:10" x14ac:dyDescent="0.3">
      <c r="A5" t="s">
        <v>142</v>
      </c>
      <c r="B5" t="s">
        <v>141</v>
      </c>
      <c r="C5" s="7" t="s">
        <v>72</v>
      </c>
      <c r="D5" t="s">
        <v>140</v>
      </c>
      <c r="E5">
        <v>16</v>
      </c>
      <c r="F5" s="9">
        <v>0.76200000000000001</v>
      </c>
      <c r="J5" s="4"/>
    </row>
    <row r="6" spans="1:10" x14ac:dyDescent="0.3">
      <c r="A6" t="s">
        <v>80</v>
      </c>
      <c r="C6" s="7" t="s">
        <v>42</v>
      </c>
      <c r="D6" t="s">
        <v>43</v>
      </c>
      <c r="E6">
        <v>2</v>
      </c>
      <c r="F6" s="9">
        <v>9.5200000000000007E-2</v>
      </c>
      <c r="J6" s="4"/>
    </row>
    <row r="7" spans="1:10" x14ac:dyDescent="0.3">
      <c r="C7" s="7" t="s">
        <v>44</v>
      </c>
      <c r="D7" t="s">
        <v>45</v>
      </c>
      <c r="E7">
        <v>1</v>
      </c>
      <c r="F7" s="9">
        <v>4.7600000000000003E-2</v>
      </c>
      <c r="J7" s="4"/>
    </row>
    <row r="8" spans="1:10" x14ac:dyDescent="0.3">
      <c r="C8" s="7" t="s">
        <v>48</v>
      </c>
      <c r="D8" t="s">
        <v>46</v>
      </c>
      <c r="E8">
        <v>2</v>
      </c>
      <c r="F8" s="9">
        <v>9.5200000000000007E-2</v>
      </c>
      <c r="G8" t="s">
        <v>47</v>
      </c>
      <c r="J8" s="4"/>
    </row>
    <row r="9" spans="1:10" s="3" customFormat="1" x14ac:dyDescent="0.3">
      <c r="C9" s="8"/>
      <c r="D9" s="3" t="s">
        <v>79</v>
      </c>
      <c r="E9" s="3">
        <f>SUM(E5:E8)</f>
        <v>21</v>
      </c>
      <c r="F9" s="5">
        <f>SUM(F5:F8)</f>
        <v>1</v>
      </c>
    </row>
    <row r="10" spans="1:10" s="3" customFormat="1" x14ac:dyDescent="0.3">
      <c r="C10" s="8"/>
      <c r="F10" s="6"/>
    </row>
    <row r="11" spans="1:10" x14ac:dyDescent="0.3">
      <c r="A11" t="s">
        <v>143</v>
      </c>
      <c r="B11" t="s">
        <v>144</v>
      </c>
      <c r="C11" s="7" t="s">
        <v>49</v>
      </c>
      <c r="D11" t="s">
        <v>40</v>
      </c>
      <c r="E11">
        <f>8+4</f>
        <v>12</v>
      </c>
      <c r="F11">
        <v>8.9600000000000009</v>
      </c>
    </row>
    <row r="12" spans="1:10" x14ac:dyDescent="0.3">
      <c r="A12" t="s">
        <v>145</v>
      </c>
      <c r="C12" s="7" t="s">
        <v>42</v>
      </c>
      <c r="D12" t="s">
        <v>43</v>
      </c>
      <c r="E12">
        <v>4</v>
      </c>
      <c r="F12">
        <v>2.99</v>
      </c>
    </row>
    <row r="13" spans="1:10" x14ac:dyDescent="0.3">
      <c r="C13" s="7" t="s">
        <v>51</v>
      </c>
      <c r="D13" t="s">
        <v>50</v>
      </c>
      <c r="E13">
        <v>2</v>
      </c>
      <c r="F13">
        <v>1.49</v>
      </c>
      <c r="G13" t="s">
        <v>47</v>
      </c>
    </row>
    <row r="14" spans="1:10" x14ac:dyDescent="0.3">
      <c r="C14" s="7" t="s">
        <v>78</v>
      </c>
      <c r="D14" t="s">
        <v>52</v>
      </c>
      <c r="E14">
        <v>2</v>
      </c>
      <c r="F14">
        <v>1.49</v>
      </c>
    </row>
    <row r="15" spans="1:10" x14ac:dyDescent="0.3">
      <c r="C15" s="7" t="s">
        <v>77</v>
      </c>
      <c r="D15" t="s">
        <v>53</v>
      </c>
      <c r="E15">
        <v>1</v>
      </c>
      <c r="F15">
        <v>0.75</v>
      </c>
    </row>
    <row r="16" spans="1:10" x14ac:dyDescent="0.3">
      <c r="C16" s="7" t="s">
        <v>76</v>
      </c>
      <c r="D16" t="s">
        <v>54</v>
      </c>
      <c r="E16">
        <v>7</v>
      </c>
      <c r="F16">
        <v>5.22</v>
      </c>
    </row>
    <row r="17" spans="1:7" x14ac:dyDescent="0.3">
      <c r="C17" s="7" t="s">
        <v>8</v>
      </c>
      <c r="D17" t="s">
        <v>14</v>
      </c>
      <c r="E17">
        <v>3</v>
      </c>
      <c r="F17">
        <v>2.2400000000000002</v>
      </c>
    </row>
    <row r="18" spans="1:7" x14ac:dyDescent="0.3">
      <c r="C18" s="7" t="s">
        <v>75</v>
      </c>
      <c r="D18" t="s">
        <v>55</v>
      </c>
      <c r="E18">
        <v>9</v>
      </c>
      <c r="F18">
        <v>6.72</v>
      </c>
    </row>
    <row r="19" spans="1:7" x14ac:dyDescent="0.3">
      <c r="C19" s="7" t="s">
        <v>56</v>
      </c>
      <c r="D19" t="s">
        <v>57</v>
      </c>
      <c r="E19">
        <v>1</v>
      </c>
      <c r="F19">
        <v>0.75</v>
      </c>
    </row>
    <row r="20" spans="1:7" x14ac:dyDescent="0.3">
      <c r="C20" s="7" t="s">
        <v>74</v>
      </c>
      <c r="D20" t="s">
        <v>58</v>
      </c>
      <c r="E20">
        <v>5</v>
      </c>
      <c r="F20">
        <v>3.73</v>
      </c>
    </row>
    <row r="21" spans="1:7" x14ac:dyDescent="0.3">
      <c r="C21" s="7" t="s">
        <v>73</v>
      </c>
      <c r="D21" t="s">
        <v>59</v>
      </c>
      <c r="E21">
        <v>13</v>
      </c>
      <c r="F21">
        <v>9.6999999999999993</v>
      </c>
    </row>
    <row r="22" spans="1:7" x14ac:dyDescent="0.3">
      <c r="C22" s="7" t="s">
        <v>61</v>
      </c>
      <c r="D22" t="s">
        <v>60</v>
      </c>
      <c r="E22">
        <v>3</v>
      </c>
      <c r="F22">
        <v>2.2400000000000002</v>
      </c>
    </row>
    <row r="23" spans="1:7" x14ac:dyDescent="0.3">
      <c r="C23" s="7" t="s">
        <v>62</v>
      </c>
      <c r="D23" t="s">
        <v>63</v>
      </c>
      <c r="E23">
        <v>8</v>
      </c>
      <c r="F23">
        <v>5.97</v>
      </c>
    </row>
    <row r="24" spans="1:7" x14ac:dyDescent="0.3">
      <c r="C24" s="7" t="s">
        <v>70</v>
      </c>
      <c r="D24" t="s">
        <v>64</v>
      </c>
      <c r="E24">
        <v>6</v>
      </c>
      <c r="F24">
        <v>4.4800000000000004</v>
      </c>
    </row>
    <row r="25" spans="1:7" x14ac:dyDescent="0.3">
      <c r="C25" s="7" t="s">
        <v>72</v>
      </c>
      <c r="D25" t="s">
        <v>65</v>
      </c>
      <c r="E25">
        <v>3</v>
      </c>
      <c r="F25">
        <v>2.2400000000000002</v>
      </c>
    </row>
    <row r="26" spans="1:7" x14ac:dyDescent="0.3">
      <c r="C26" s="7" t="s">
        <v>71</v>
      </c>
      <c r="D26" t="s">
        <v>66</v>
      </c>
      <c r="E26">
        <v>10</v>
      </c>
      <c r="F26">
        <v>7.45</v>
      </c>
      <c r="G26" t="s">
        <v>69</v>
      </c>
    </row>
    <row r="27" spans="1:7" x14ac:dyDescent="0.3">
      <c r="C27" s="7" t="s">
        <v>49</v>
      </c>
      <c r="D27" t="s">
        <v>40</v>
      </c>
      <c r="E27">
        <v>23</v>
      </c>
      <c r="F27">
        <v>17.16</v>
      </c>
      <c r="G27" t="s">
        <v>69</v>
      </c>
    </row>
    <row r="28" spans="1:7" x14ac:dyDescent="0.3">
      <c r="C28" s="7" t="s">
        <v>68</v>
      </c>
      <c r="D28" t="s">
        <v>67</v>
      </c>
      <c r="E28">
        <v>14</v>
      </c>
      <c r="F28">
        <v>10.45</v>
      </c>
      <c r="G28" t="s">
        <v>69</v>
      </c>
    </row>
    <row r="29" spans="1:7" x14ac:dyDescent="0.3">
      <c r="C29" s="7" t="s">
        <v>70</v>
      </c>
      <c r="D29" t="s">
        <v>64</v>
      </c>
      <c r="E29">
        <v>8</v>
      </c>
      <c r="F29">
        <v>5.97</v>
      </c>
      <c r="G29" t="s">
        <v>69</v>
      </c>
    </row>
    <row r="30" spans="1:7" s="3" customFormat="1" x14ac:dyDescent="0.3">
      <c r="C30" s="8"/>
      <c r="D30" s="3" t="s">
        <v>79</v>
      </c>
      <c r="E30" s="3">
        <f>SUM(E11:E29)</f>
        <v>134</v>
      </c>
      <c r="F30" s="3">
        <f>SUM(F11:F29)</f>
        <v>99.999999999999986</v>
      </c>
    </row>
    <row r="31" spans="1:7" x14ac:dyDescent="0.3">
      <c r="C31" s="7"/>
    </row>
    <row r="32" spans="1:7" x14ac:dyDescent="0.3">
      <c r="A32" t="s">
        <v>146</v>
      </c>
      <c r="B32" t="s">
        <v>147</v>
      </c>
      <c r="C32" s="7" t="s">
        <v>84</v>
      </c>
      <c r="D32" t="s">
        <v>82</v>
      </c>
      <c r="E32">
        <v>26</v>
      </c>
      <c r="F32">
        <v>20</v>
      </c>
    </row>
    <row r="33" spans="1:6" x14ac:dyDescent="0.3">
      <c r="A33" t="s">
        <v>81</v>
      </c>
      <c r="C33" s="7" t="s">
        <v>73</v>
      </c>
      <c r="D33" t="s">
        <v>59</v>
      </c>
      <c r="E33">
        <v>32</v>
      </c>
      <c r="F33">
        <v>16.670000000000002</v>
      </c>
    </row>
    <row r="34" spans="1:6" x14ac:dyDescent="0.3">
      <c r="C34" s="7" t="s">
        <v>85</v>
      </c>
      <c r="D34" t="s">
        <v>83</v>
      </c>
      <c r="E34">
        <v>29</v>
      </c>
      <c r="F34">
        <v>30</v>
      </c>
    </row>
    <row r="35" spans="1:6" x14ac:dyDescent="0.3">
      <c r="C35" s="7" t="s">
        <v>42</v>
      </c>
      <c r="D35" t="s">
        <v>43</v>
      </c>
      <c r="E35">
        <v>21</v>
      </c>
      <c r="F35">
        <v>26.67</v>
      </c>
    </row>
    <row r="36" spans="1:6" x14ac:dyDescent="0.3">
      <c r="C36" s="7" t="s">
        <v>8</v>
      </c>
      <c r="D36" t="s">
        <v>14</v>
      </c>
      <c r="E36">
        <v>17</v>
      </c>
      <c r="F36">
        <v>6.66</v>
      </c>
    </row>
    <row r="37" spans="1:6" x14ac:dyDescent="0.3">
      <c r="C37" s="7" t="s">
        <v>157</v>
      </c>
      <c r="D37" t="s">
        <v>159</v>
      </c>
      <c r="E37">
        <v>15</v>
      </c>
    </row>
    <row r="38" spans="1:6" x14ac:dyDescent="0.3">
      <c r="C38" s="7" t="s">
        <v>72</v>
      </c>
      <c r="D38" t="s">
        <v>65</v>
      </c>
      <c r="E38">
        <v>25</v>
      </c>
    </row>
    <row r="39" spans="1:6" x14ac:dyDescent="0.3">
      <c r="C39" s="7" t="s">
        <v>156</v>
      </c>
      <c r="D39" t="s">
        <v>158</v>
      </c>
      <c r="E39">
        <v>13</v>
      </c>
    </row>
    <row r="40" spans="1:6" s="3" customFormat="1" x14ac:dyDescent="0.3">
      <c r="C40" s="8"/>
      <c r="D40" s="3" t="s">
        <v>79</v>
      </c>
      <c r="E40" s="3">
        <f>SUM(E32:E36)</f>
        <v>125</v>
      </c>
      <c r="F40" s="3">
        <f>SUM(F32:F36)</f>
        <v>100</v>
      </c>
    </row>
    <row r="41" spans="1:6" x14ac:dyDescent="0.3">
      <c r="C41" s="7"/>
    </row>
    <row r="42" spans="1:6" x14ac:dyDescent="0.3">
      <c r="A42" t="s">
        <v>148</v>
      </c>
      <c r="B42" t="s">
        <v>149</v>
      </c>
      <c r="C42" s="7" t="s">
        <v>8</v>
      </c>
      <c r="D42" t="s">
        <v>14</v>
      </c>
      <c r="E42">
        <v>4</v>
      </c>
      <c r="F42">
        <v>11.11</v>
      </c>
    </row>
    <row r="43" spans="1:6" x14ac:dyDescent="0.3">
      <c r="A43" t="s">
        <v>154</v>
      </c>
      <c r="C43" s="7" t="s">
        <v>84</v>
      </c>
      <c r="D43" t="s">
        <v>82</v>
      </c>
      <c r="E43">
        <v>10</v>
      </c>
      <c r="F43">
        <v>27.78</v>
      </c>
    </row>
    <row r="44" spans="1:6" x14ac:dyDescent="0.3">
      <c r="C44" s="7" t="s">
        <v>85</v>
      </c>
      <c r="D44" t="s">
        <v>86</v>
      </c>
      <c r="E44">
        <v>16</v>
      </c>
      <c r="F44">
        <v>44.44</v>
      </c>
    </row>
    <row r="45" spans="1:6" x14ac:dyDescent="0.3">
      <c r="C45" s="7" t="s">
        <v>48</v>
      </c>
      <c r="D45" t="s">
        <v>46</v>
      </c>
      <c r="E45">
        <v>29</v>
      </c>
      <c r="F45">
        <v>16.670000000000002</v>
      </c>
    </row>
    <row r="46" spans="1:6" s="3" customFormat="1" x14ac:dyDescent="0.3">
      <c r="C46" s="8"/>
      <c r="D46" s="3" t="s">
        <v>79</v>
      </c>
      <c r="E46" s="3">
        <f>SUM(E42:E45)</f>
        <v>59</v>
      </c>
      <c r="F46" s="3">
        <f>SUM(F42:F45)</f>
        <v>100</v>
      </c>
    </row>
    <row r="47" spans="1:6" x14ac:dyDescent="0.3">
      <c r="C47" s="7"/>
    </row>
    <row r="48" spans="1:6" x14ac:dyDescent="0.3">
      <c r="A48" t="s">
        <v>150</v>
      </c>
      <c r="B48" t="s">
        <v>151</v>
      </c>
      <c r="C48" s="7" t="s">
        <v>84</v>
      </c>
      <c r="D48" t="s">
        <v>82</v>
      </c>
      <c r="E48">
        <v>39</v>
      </c>
      <c r="F48">
        <f>100/E54*E48</f>
        <v>18.309859154929576</v>
      </c>
    </row>
    <row r="49" spans="1:6" x14ac:dyDescent="0.3">
      <c r="A49" t="s">
        <v>155</v>
      </c>
      <c r="C49" s="7" t="s">
        <v>48</v>
      </c>
      <c r="D49" t="s">
        <v>46</v>
      </c>
      <c r="E49">
        <v>27</v>
      </c>
      <c r="F49">
        <f>100/E54*E49</f>
        <v>12.67605633802817</v>
      </c>
    </row>
    <row r="50" spans="1:6" x14ac:dyDescent="0.3">
      <c r="C50" s="7" t="s">
        <v>73</v>
      </c>
      <c r="D50" t="s">
        <v>59</v>
      </c>
      <c r="E50">
        <v>55</v>
      </c>
      <c r="F50">
        <f>100/E54*E50</f>
        <v>25.821596244131456</v>
      </c>
    </row>
    <row r="51" spans="1:6" x14ac:dyDescent="0.3">
      <c r="C51" s="7" t="s">
        <v>85</v>
      </c>
      <c r="D51" t="s">
        <v>86</v>
      </c>
      <c r="E51">
        <v>36</v>
      </c>
      <c r="F51">
        <f>100/E54*E51</f>
        <v>16.901408450704224</v>
      </c>
    </row>
    <row r="52" spans="1:6" x14ac:dyDescent="0.3">
      <c r="C52" s="7" t="s">
        <v>78</v>
      </c>
      <c r="D52" t="s">
        <v>98</v>
      </c>
      <c r="E52">
        <v>15</v>
      </c>
      <c r="F52">
        <f>100/E54*E52</f>
        <v>7.042253521126761</v>
      </c>
    </row>
    <row r="53" spans="1:6" x14ac:dyDescent="0.3">
      <c r="C53" s="7" t="s">
        <v>123</v>
      </c>
      <c r="D53" t="s">
        <v>121</v>
      </c>
      <c r="E53">
        <v>41</v>
      </c>
      <c r="F53">
        <f>100/E54*E53</f>
        <v>19.248826291079812</v>
      </c>
    </row>
    <row r="54" spans="1:6" x14ac:dyDescent="0.3">
      <c r="E54" s="3">
        <f>SUM(E48:E53)</f>
        <v>213</v>
      </c>
      <c r="F54" s="3">
        <f>SUM(F48:F53)</f>
        <v>100</v>
      </c>
    </row>
    <row r="55" spans="1:6" x14ac:dyDescent="0.3">
      <c r="C55" s="7"/>
    </row>
    <row r="57" spans="1:6" x14ac:dyDescent="0.3">
      <c r="A57" t="s">
        <v>152</v>
      </c>
      <c r="B57" t="s">
        <v>153</v>
      </c>
      <c r="C57" s="7" t="s">
        <v>119</v>
      </c>
      <c r="D57" t="s">
        <v>200</v>
      </c>
      <c r="E57">
        <v>59</v>
      </c>
      <c r="F57">
        <f>100/E65*E57</f>
        <v>33.90804597701149</v>
      </c>
    </row>
    <row r="58" spans="1:6" x14ac:dyDescent="0.3">
      <c r="A58" t="s">
        <v>122</v>
      </c>
      <c r="C58" s="7" t="s">
        <v>73</v>
      </c>
      <c r="D58" t="s">
        <v>59</v>
      </c>
      <c r="E58">
        <v>35</v>
      </c>
      <c r="F58">
        <f>100/E65*E58</f>
        <v>20.114942528735632</v>
      </c>
    </row>
    <row r="59" spans="1:6" x14ac:dyDescent="0.3">
      <c r="C59" s="7" t="s">
        <v>84</v>
      </c>
      <c r="D59" t="s">
        <v>82</v>
      </c>
      <c r="E59">
        <v>27</v>
      </c>
      <c r="F59">
        <f>100/E65*E59</f>
        <v>15.517241379310343</v>
      </c>
    </row>
    <row r="60" spans="1:6" x14ac:dyDescent="0.3">
      <c r="C60" s="7" t="s">
        <v>123</v>
      </c>
      <c r="D60" t="s">
        <v>121</v>
      </c>
      <c r="E60">
        <v>15</v>
      </c>
      <c r="F60">
        <f>100/E65*E60</f>
        <v>8.6206896551724128</v>
      </c>
    </row>
    <row r="61" spans="1:6" x14ac:dyDescent="0.3">
      <c r="C61" s="7" t="s">
        <v>88</v>
      </c>
      <c r="D61" t="s">
        <v>87</v>
      </c>
      <c r="E61">
        <v>8</v>
      </c>
      <c r="F61">
        <f>100/E65*E61</f>
        <v>4.5977011494252871</v>
      </c>
    </row>
    <row r="62" spans="1:6" x14ac:dyDescent="0.3">
      <c r="C62" s="7" t="s">
        <v>48</v>
      </c>
      <c r="D62" t="s">
        <v>46</v>
      </c>
      <c r="E62">
        <v>11</v>
      </c>
      <c r="F62">
        <f>100/E65*E62</f>
        <v>6.3218390804597693</v>
      </c>
    </row>
    <row r="63" spans="1:6" x14ac:dyDescent="0.3">
      <c r="C63" s="7" t="s">
        <v>85</v>
      </c>
      <c r="D63" t="s">
        <v>86</v>
      </c>
      <c r="E63">
        <v>6</v>
      </c>
      <c r="F63">
        <f>100/E65*E63</f>
        <v>3.4482758620689653</v>
      </c>
    </row>
    <row r="64" spans="1:6" x14ac:dyDescent="0.3">
      <c r="C64" s="7" t="s">
        <v>51</v>
      </c>
      <c r="D64" t="s">
        <v>50</v>
      </c>
      <c r="E64">
        <v>13</v>
      </c>
      <c r="F64">
        <f>100/E65*E64</f>
        <v>7.4712643678160919</v>
      </c>
    </row>
    <row r="65" spans="3:6" x14ac:dyDescent="0.3">
      <c r="C65" s="7"/>
      <c r="E65" s="3">
        <f>SUM(E57:E64)</f>
        <v>174</v>
      </c>
      <c r="F65" s="3">
        <f>SUM(F57:F64)</f>
        <v>100</v>
      </c>
    </row>
    <row r="67" spans="3:6" x14ac:dyDescent="0.3">
      <c r="C67" s="7"/>
    </row>
    <row r="68" spans="3:6" x14ac:dyDescent="0.3">
      <c r="C68" s="7"/>
    </row>
    <row r="69" spans="3:6" x14ac:dyDescent="0.3">
      <c r="C69" s="7"/>
    </row>
    <row r="70" spans="3:6" x14ac:dyDescent="0.3">
      <c r="C70" s="7"/>
    </row>
    <row r="71" spans="3:6" x14ac:dyDescent="0.3">
      <c r="C71" s="7"/>
    </row>
    <row r="72" spans="3:6" x14ac:dyDescent="0.3">
      <c r="C72" s="7"/>
    </row>
    <row r="73" spans="3:6" x14ac:dyDescent="0.3">
      <c r="C73" s="7"/>
    </row>
  </sheetData>
  <mergeCells count="1"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tabSelected="1" workbookViewId="0">
      <selection activeCell="D20" sqref="D20"/>
    </sheetView>
  </sheetViews>
  <sheetFormatPr defaultRowHeight="14.4" x14ac:dyDescent="0.3"/>
  <cols>
    <col min="3" max="3" width="19.33203125" bestFit="1" customWidth="1"/>
    <col min="4" max="4" width="18.21875" bestFit="1" customWidth="1"/>
    <col min="6" max="6" width="27.5546875" bestFit="1" customWidth="1"/>
  </cols>
  <sheetData>
    <row r="1" spans="1:7" x14ac:dyDescent="0.3">
      <c r="A1" t="s">
        <v>1</v>
      </c>
      <c r="B1" t="s">
        <v>7</v>
      </c>
      <c r="C1" t="s">
        <v>2</v>
      </c>
      <c r="D1" t="s">
        <v>13</v>
      </c>
      <c r="E1" t="s">
        <v>41</v>
      </c>
      <c r="F1" s="4" t="s">
        <v>39</v>
      </c>
      <c r="G1" t="s">
        <v>4</v>
      </c>
    </row>
    <row r="2" spans="1:7" x14ac:dyDescent="0.3">
      <c r="A2" s="16" t="s">
        <v>6</v>
      </c>
      <c r="B2" s="16"/>
      <c r="C2" s="16"/>
      <c r="D2" s="16"/>
      <c r="E2" s="16"/>
      <c r="F2" s="16"/>
      <c r="G2" s="16"/>
    </row>
    <row r="3" spans="1:7" x14ac:dyDescent="0.3">
      <c r="A3" t="s">
        <v>160</v>
      </c>
      <c r="B3" t="s">
        <v>161</v>
      </c>
      <c r="C3" s="7" t="s">
        <v>108</v>
      </c>
      <c r="D3" t="s">
        <v>120</v>
      </c>
      <c r="E3">
        <v>5</v>
      </c>
      <c r="F3" s="13">
        <f>100/E10*E3</f>
        <v>4.3478260869565215</v>
      </c>
    </row>
    <row r="4" spans="1:7" x14ac:dyDescent="0.3">
      <c r="C4" s="7" t="s">
        <v>118</v>
      </c>
      <c r="D4" t="s">
        <v>214</v>
      </c>
      <c r="E4">
        <v>2</v>
      </c>
      <c r="F4" s="13">
        <f>100/E10*E4</f>
        <v>1.7391304347826086</v>
      </c>
    </row>
    <row r="5" spans="1:7" x14ac:dyDescent="0.3">
      <c r="C5" s="7" t="s">
        <v>85</v>
      </c>
      <c r="D5" t="s">
        <v>86</v>
      </c>
      <c r="E5">
        <v>1</v>
      </c>
      <c r="F5" s="13">
        <f>100/E10*E5</f>
        <v>0.86956521739130432</v>
      </c>
    </row>
    <row r="6" spans="1:7" x14ac:dyDescent="0.3">
      <c r="C6" s="7" t="s">
        <v>84</v>
      </c>
      <c r="D6" t="s">
        <v>82</v>
      </c>
      <c r="E6">
        <v>8</v>
      </c>
      <c r="F6" s="13">
        <f>100/E10*E6</f>
        <v>6.9565217391304346</v>
      </c>
    </row>
    <row r="7" spans="1:7" x14ac:dyDescent="0.3">
      <c r="C7" s="7" t="s">
        <v>73</v>
      </c>
      <c r="D7" t="s">
        <v>59</v>
      </c>
      <c r="E7">
        <v>27</v>
      </c>
      <c r="F7" s="13">
        <f>100/E10*E7</f>
        <v>23.478260869565215</v>
      </c>
    </row>
    <row r="8" spans="1:7" x14ac:dyDescent="0.3">
      <c r="C8" s="7" t="s">
        <v>113</v>
      </c>
      <c r="D8" t="s">
        <v>121</v>
      </c>
      <c r="E8">
        <v>3</v>
      </c>
      <c r="F8" s="13">
        <f>100/E10*E8</f>
        <v>2.6086956521739131</v>
      </c>
    </row>
    <row r="9" spans="1:7" x14ac:dyDescent="0.3">
      <c r="C9" s="7" t="s">
        <v>126</v>
      </c>
      <c r="D9" t="s">
        <v>127</v>
      </c>
      <c r="E9">
        <v>69</v>
      </c>
      <c r="F9" s="13">
        <f>100/E10*E9</f>
        <v>60</v>
      </c>
    </row>
    <row r="10" spans="1:7" x14ac:dyDescent="0.3">
      <c r="C10" s="7"/>
      <c r="E10">
        <f>SUM(E3:E9)</f>
        <v>115</v>
      </c>
      <c r="F10" s="13">
        <f>SUM(F3:F9)</f>
        <v>100</v>
      </c>
    </row>
  </sheetData>
  <sortState xmlns:xlrd2="http://schemas.microsoft.com/office/spreadsheetml/2017/richdata2" ref="C3:C26">
    <sortCondition ref="C3"/>
  </sortState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solitéry</vt:lpstr>
      <vt:lpstr>hřbitov</vt:lpstr>
      <vt:lpstr>skupiny stromů, keřů - % zast.</vt:lpstr>
      <vt:lpstr>hřbitov keře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Čunátová Miroslava</dc:creator>
  <cp:lastModifiedBy>Mia</cp:lastModifiedBy>
  <dcterms:created xsi:type="dcterms:W3CDTF">2020-04-09T05:31:11Z</dcterms:created>
  <dcterms:modified xsi:type="dcterms:W3CDTF">2020-07-20T20:48:14Z</dcterms:modified>
</cp:coreProperties>
</file>