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oyle\Desktop\THESIS\FINAL LAP\"/>
    </mc:Choice>
  </mc:AlternateContent>
  <xr:revisionPtr revIDLastSave="0" documentId="13_ncr:1_{2C0D5C8A-FCC1-40BB-AE3A-453F1D196BB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DATA" sheetId="12" r:id="rId1"/>
    <sheet name="OLS ESTIM.3" sheetId="15" r:id="rId2"/>
    <sheet name="CHOW TESTS" sheetId="13" r:id="rId3"/>
    <sheet name="MULT. CHECKS" sheetId="9" r:id="rId4"/>
    <sheet name="STAT_VER" sheetId="14" state="hidden" r:id="rId5"/>
    <sheet name="TRENDS" sheetId="17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2" l="1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C4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</calcChain>
</file>

<file path=xl/sharedStrings.xml><?xml version="1.0" encoding="utf-8"?>
<sst xmlns="http://schemas.openxmlformats.org/spreadsheetml/2006/main" count="76" uniqueCount="68">
  <si>
    <t>Year</t>
  </si>
  <si>
    <t>LockdownDays</t>
  </si>
  <si>
    <t>Exports</t>
  </si>
  <si>
    <t>Totalreservesincludesgold</t>
  </si>
  <si>
    <t>CurrentaccountbalanceBoPc</t>
  </si>
  <si>
    <t>UnEmp</t>
  </si>
  <si>
    <t>GDPgr</t>
  </si>
  <si>
    <t>GDPpcGr</t>
  </si>
  <si>
    <t>Infl.CPI</t>
  </si>
  <si>
    <t>LFpr</t>
  </si>
  <si>
    <t>RDExpToGDP</t>
  </si>
  <si>
    <t>GovSpToGDP</t>
  </si>
  <si>
    <t>IntRate</t>
  </si>
  <si>
    <t>FDInet</t>
  </si>
  <si>
    <t>FExRateAvg</t>
  </si>
  <si>
    <t>GovExpEduc</t>
  </si>
  <si>
    <t>HealthExp</t>
  </si>
  <si>
    <t>PopGrAvg</t>
  </si>
  <si>
    <t>TaxRevOfGDP</t>
  </si>
  <si>
    <t>Imports</t>
  </si>
  <si>
    <t>EXnetOfGDP</t>
  </si>
  <si>
    <t>UNgr</t>
  </si>
  <si>
    <t>Undif</t>
  </si>
  <si>
    <t>Cases</t>
  </si>
  <si>
    <t>Deaths</t>
  </si>
  <si>
    <t>Covid_Cases</t>
  </si>
  <si>
    <t>CovidDeaths</t>
  </si>
  <si>
    <t>ΔYt​=α−β⋅ΔUt​+ε</t>
  </si>
  <si>
    <t xml:space="preserve">Model 1 (GDP growth) </t>
  </si>
  <si>
    <t>πt​=α−β⋅Ut​+εt</t>
  </si>
  <si>
    <t>OKUN'S LAW</t>
  </si>
  <si>
    <t>PHILIP'S CURVE</t>
  </si>
  <si>
    <t xml:space="preserve">Model 2 (Inflation) </t>
  </si>
  <si>
    <t xml:space="preserve">Inflation  =  β0 + β1* Unemployment + β2*COVID.Cases + β3*COVID.Deaths + β4*Lockdown_days </t>
  </si>
  <si>
    <t>GDP Growth  = β0 + β1*d_Unemployment + β2*COVID.Cases + β3*COVID.Deaths + β4*Lockdown_days</t>
  </si>
  <si>
    <t>Using first differences of Cases due High Multicollinearity between Deaths &amp; Cases</t>
  </si>
  <si>
    <t>Statistical Test</t>
  </si>
  <si>
    <t>Model 1: GDP Growth</t>
  </si>
  <si>
    <t>Model 2: Inflation</t>
  </si>
  <si>
    <t>T-test – COVID Cases</t>
  </si>
  <si>
    <t>T-test – COVID Deaths</t>
  </si>
  <si>
    <t>T-test – Lockdown Days</t>
  </si>
  <si>
    <t>F-test (Joint Signif.)</t>
  </si>
  <si>
    <t>R-squared (Fit)</t>
  </si>
  <si>
    <t xml:space="preserve"> Significant (p = 0.0426) </t>
  </si>
  <si>
    <t xml:space="preserve">Highly significant (p = 0.0065) </t>
  </si>
  <si>
    <t xml:space="preserve">Not significant (p = 0.2486) </t>
  </si>
  <si>
    <t xml:space="preserve">Highly significant (p = 0.0008) </t>
  </si>
  <si>
    <t>Not significant (p = 0.5012)</t>
  </si>
  <si>
    <t>Not significant (p = 0.1494)</t>
  </si>
  <si>
    <t>p = 0.0604 → Marginally significant at 10% level</t>
  </si>
  <si>
    <t>Moderate explanatory power (38%)</t>
  </si>
  <si>
    <t>Stronger explanatory power (54%)</t>
  </si>
  <si>
    <t xml:space="preserve">Model 3 (Unemployment) </t>
  </si>
  <si>
    <t>MODEL 1</t>
  </si>
  <si>
    <t>MODEL 2</t>
  </si>
  <si>
    <t>MODEL 3</t>
  </si>
  <si>
    <t>Unemployment  = β0 + β1*Inflation + β2*COVID.Cases + β3*COVID.Deaths + β4*Lockdown_days</t>
  </si>
  <si>
    <t>Model 3: Unemployment</t>
  </si>
  <si>
    <t>T-test – Unemployment/Inflation (model 3)</t>
  </si>
  <si>
    <t xml:space="preserve">Highly significant (p = 0.0090) </t>
  </si>
  <si>
    <t xml:space="preserve">Not significant (p = 0.0512) </t>
  </si>
  <si>
    <t xml:space="preserve">Not significant(p = 0.0573) </t>
  </si>
  <si>
    <t xml:space="preserve">Not significant(p = 0.0516) </t>
  </si>
  <si>
    <t>Not significant (p = 0.0579)</t>
  </si>
  <si>
    <t xml:space="preserve"> p = 0.0049 → Model is jointly significant at 1% level</t>
  </si>
  <si>
    <t xml:space="preserve"> p = 0.0253 → Model is jointly significant at 5% level</t>
  </si>
  <si>
    <t>Moderate explanatory power (44%)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</si>
</sst>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2" applyAlignment="1">
      <alignment horizontal="lef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wrapText="1"/>
    </xf>
    <xf numFmtId="164" fontId="0" fillId="0" borderId="0" xfId="1" applyFont="1"/>
    <xf numFmtId="2" fontId="0" fillId="0" borderId="0" xfId="1" applyNumberFormat="1" applyFont="1"/>
    <xf numFmtId="0" fontId="0" fillId="0" borderId="11" xfId="0" applyBorder="1"/>
    <xf numFmtId="0" fontId="0" fillId="0" borderId="4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/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0" xfId="0" applyFont="1" applyBorder="1"/>
    <xf numFmtId="0" fontId="0" fillId="3" borderId="0" xfId="0" applyFill="1"/>
    <xf numFmtId="0" fontId="5" fillId="0" borderId="14" xfId="0" applyFont="1" applyBorder="1"/>
    <xf numFmtId="0" fontId="5" fillId="0" borderId="15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12" xfId="0" applyFont="1" applyBorder="1"/>
    <xf numFmtId="0" fontId="5" fillId="0" borderId="8" xfId="0" applyFont="1" applyBorder="1" applyAlignment="1">
      <alignment wrapText="1"/>
    </xf>
    <xf numFmtId="0" fontId="0" fillId="0" borderId="9" xfId="0" applyBorder="1"/>
    <xf numFmtId="0" fontId="0" fillId="0" borderId="4" xfId="0" applyBorder="1"/>
    <xf numFmtId="0" fontId="5" fillId="0" borderId="4" xfId="0" applyFont="1" applyBorder="1" applyAlignment="1">
      <alignment wrapText="1"/>
    </xf>
    <xf numFmtId="0" fontId="0" fillId="4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8">
    <cellStyle name="Comma" xfId="1" builtinId="3"/>
    <cellStyle name="Comma 2" xfId="5" xr:uid="{440A2E4C-4CDF-48A8-A8EC-B6AA36F3C26C}"/>
    <cellStyle name="Comma 3" xfId="6" xr:uid="{A1CD7B34-E5CB-4DD8-B637-D9E7074F8AB2}"/>
    <cellStyle name="Normal" xfId="0" builtinId="0"/>
    <cellStyle name="Normal 2" xfId="2" xr:uid="{501B4278-4F38-4601-900B-D2AF7AFDF30A}"/>
    <cellStyle name="Normal 2 2" xfId="7" xr:uid="{34028359-A918-4066-A9BD-353739042C67}"/>
    <cellStyle name="Normal 3" xfId="3" xr:uid="{DD0A607F-6DA5-4AAC-8E08-1B17218BBE3F}"/>
    <cellStyle name="Percent 2" xfId="4" xr:uid="{12C0A68A-B3BA-495F-A7B0-5381DDF14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'Unemployment, total (% of total labor force) (modeled ILO estimate)'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'[1]DATA COMP'!$B$1</c:f>
              <c:strCache>
                <c:ptCount val="1"/>
                <c:pt idx="0">
                  <c:v>Unemployment, total (% of total labor force) (modeled ILO estimate)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0637450199203186E-3"/>
                  <c:y val="-0.3586299560237089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'[1]DATA COMP'!$A$2:$A$25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'[1]DATA COMP'!$B$2:$B$25</c:f>
              <c:numCache>
                <c:formatCode>General</c:formatCode>
                <c:ptCount val="24"/>
                <c:pt idx="0">
                  <c:v>10.456</c:v>
                </c:pt>
                <c:pt idx="1">
                  <c:v>9.6020000000000003</c:v>
                </c:pt>
                <c:pt idx="2">
                  <c:v>8.6950000000000003</c:v>
                </c:pt>
                <c:pt idx="3">
                  <c:v>7.72</c:v>
                </c:pt>
                <c:pt idx="4">
                  <c:v>6.7560000000000002</c:v>
                </c:pt>
                <c:pt idx="5">
                  <c:v>5.8159999999999998</c:v>
                </c:pt>
                <c:pt idx="6">
                  <c:v>4.8970000000000002</c:v>
                </c:pt>
                <c:pt idx="7">
                  <c:v>5.0919999999999996</c:v>
                </c:pt>
                <c:pt idx="8">
                  <c:v>5.1440000000000001</c:v>
                </c:pt>
                <c:pt idx="9">
                  <c:v>5.3479999999999999</c:v>
                </c:pt>
                <c:pt idx="10">
                  <c:v>5.3840000000000003</c:v>
                </c:pt>
                <c:pt idx="11">
                  <c:v>4.2270000000000003</c:v>
                </c:pt>
                <c:pt idx="12">
                  <c:v>3.141</c:v>
                </c:pt>
                <c:pt idx="13">
                  <c:v>2.173</c:v>
                </c:pt>
                <c:pt idx="14">
                  <c:v>4.415</c:v>
                </c:pt>
                <c:pt idx="15">
                  <c:v>6.806</c:v>
                </c:pt>
                <c:pt idx="16">
                  <c:v>5.2320000000000002</c:v>
                </c:pt>
                <c:pt idx="17">
                  <c:v>3.3690000000000002</c:v>
                </c:pt>
                <c:pt idx="18">
                  <c:v>3.2530000000000001</c:v>
                </c:pt>
                <c:pt idx="19">
                  <c:v>3.16</c:v>
                </c:pt>
                <c:pt idx="20">
                  <c:v>3.3130000000000002</c:v>
                </c:pt>
                <c:pt idx="21">
                  <c:v>3.3839999999999999</c:v>
                </c:pt>
                <c:pt idx="22">
                  <c:v>3.0840000000000001</c:v>
                </c:pt>
                <c:pt idx="23">
                  <c:v>3.0630000000000002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6D-41BE-97F3-05C9506D8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482512"/>
        <c:axId val="74471472"/>
      </c:lineChart>
      <c:catAx>
        <c:axId val="74482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71472"/>
        <c:crosses val="autoZero"/>
        <c:auto val="1"/>
        <c:lblAlgn val="ctr"/>
        <c:lblOffset val="100"/>
        <c:noMultiLvlLbl val="0"/>
      </c:catAx>
      <c:valAx>
        <c:axId val="7447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Unemployment, total (% of total labor force) (modeled ILO estimate)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82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'Inflation, consumer prices (annual %)'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'[1]DATA COMP'!$E$1</c:f>
              <c:strCache>
                <c:ptCount val="1"/>
                <c:pt idx="0">
                  <c:v>Inflation, consumer prices (annual 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579750346740638"/>
                  <c:y val="-4.507722091519155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'[1]DATA COMP'!$A$2:$A$25</c15:sqref>
                  </c15:fullRef>
                </c:ext>
              </c:extLst>
              <c:f>'[1]DATA COMP'!$A$19:$A$25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'[1]DATA COMP'!$E$2:$E$25</c15:sqref>
                  </c15:fullRef>
                </c:ext>
              </c:extLst>
              <c:f>'[1]DATA COMP'!$E$19:$E$25</c:f>
              <c:numCache>
                <c:formatCode>General</c:formatCode>
                <c:ptCount val="7"/>
                <c:pt idx="0">
                  <c:v>12.371921550704799</c:v>
                </c:pt>
                <c:pt idx="1">
                  <c:v>7.8087651661070296</c:v>
                </c:pt>
                <c:pt idx="2">
                  <c:v>7.1436400333085697</c:v>
                </c:pt>
                <c:pt idx="3">
                  <c:v>9.8872895626994399</c:v>
                </c:pt>
                <c:pt idx="4">
                  <c:v>9.9710886750444008</c:v>
                </c:pt>
                <c:pt idx="5">
                  <c:v>31.255895104901601</c:v>
                </c:pt>
                <c:pt idx="6">
                  <c:v>38.106965629650098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2D-4996-B645-9D1491221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344176"/>
        <c:axId val="1524345616"/>
      </c:lineChart>
      <c:catAx>
        <c:axId val="152434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45616"/>
        <c:crosses val="autoZero"/>
        <c:auto val="1"/>
        <c:lblAlgn val="ctr"/>
        <c:lblOffset val="100"/>
        <c:noMultiLvlLbl val="0"/>
      </c:catAx>
      <c:valAx>
        <c:axId val="152434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Inflation, consumer prices (annual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44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'GDP per capita growth (annual %)'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'[1]DATA COMP'!$C$1</c:f>
              <c:strCache>
                <c:ptCount val="1"/>
                <c:pt idx="0">
                  <c:v>GDP growth (annual 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6556808515279079E-2"/>
                  <c:y val="-0.3198020644332358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'[1]DATA COMP'!$A$2:$A$25</c15:sqref>
                  </c15:fullRef>
                </c:ext>
              </c:extLst>
              <c:f>'[1]DATA COMP'!$A$19:$A$25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'[1]DATA COMP'!$C$2:$C$25</c15:sqref>
                  </c15:fullRef>
                </c:ext>
              </c:extLst>
              <c:f>'[1]DATA COMP'!$C$19:$C$25</c:f>
              <c:numCache>
                <c:formatCode>General</c:formatCode>
                <c:ptCount val="7"/>
                <c:pt idx="0">
                  <c:v>8.1288900000000002</c:v>
                </c:pt>
                <c:pt idx="1">
                  <c:v>6.2000799999999998</c:v>
                </c:pt>
                <c:pt idx="2">
                  <c:v>6.5077699999999998</c:v>
                </c:pt>
                <c:pt idx="3">
                  <c:v>0.51393999999999995</c:v>
                </c:pt>
                <c:pt idx="4">
                  <c:v>5.0764699999999996</c:v>
                </c:pt>
                <c:pt idx="5">
                  <c:v>3.8174999999999999</c:v>
                </c:pt>
                <c:pt idx="6">
                  <c:v>2.9447899999999998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9-4E74-8E4C-C362E893C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338896"/>
        <c:axId val="1524328336"/>
      </c:lineChart>
      <c:catAx>
        <c:axId val="152433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28336"/>
        <c:crosses val="autoZero"/>
        <c:auto val="1"/>
        <c:lblAlgn val="ctr"/>
        <c:lblOffset val="100"/>
        <c:noMultiLvlLbl val="0"/>
      </c:catAx>
      <c:valAx>
        <c:axId val="152432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per capita growth (annual 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3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'R&amp;D Expenditure (% of GDP)'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'[1]DATA COMP'!$F$1</c:f>
              <c:strCache>
                <c:ptCount val="1"/>
                <c:pt idx="0">
                  <c:v>R&amp;D Expenditure (% of GDP)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2054888769971712"/>
                  <c:y val="3.047409040793825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'[1]DATA COMP'!$A$2:$A$25</c15:sqref>
                  </c15:fullRef>
                </c:ext>
              </c:extLst>
              <c:f>'[1]DATA COMP'!$A$20:$A$25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'[1]DATA COMP'!$F$2:$F$25</c15:sqref>
                  </c15:fullRef>
                </c:ext>
              </c:extLst>
              <c:f>'[1]DATA COMP'!$F$20:$F$25</c:f>
              <c:numCache>
                <c:formatCode>General</c:formatCode>
                <c:ptCount val="6"/>
                <c:pt idx="0">
                  <c:v>0.08</c:v>
                </c:pt>
                <c:pt idx="1">
                  <c:v>0.08</c:v>
                </c:pt>
                <c:pt idx="2">
                  <c:v>0.15</c:v>
                </c:pt>
                <c:pt idx="3">
                  <c:v>0.12</c:v>
                </c:pt>
                <c:pt idx="4">
                  <c:v>0.38</c:v>
                </c:pt>
                <c:pt idx="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E-42B4-9585-139D9CA7F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4312016"/>
        <c:axId val="1524322576"/>
      </c:lineChart>
      <c:catAx>
        <c:axId val="152431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22576"/>
        <c:crosses val="autoZero"/>
        <c:auto val="1"/>
        <c:lblAlgn val="ctr"/>
        <c:lblOffset val="100"/>
        <c:noMultiLvlLbl val="0"/>
      </c:catAx>
      <c:valAx>
        <c:axId val="152432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R&amp;D Expenditure (% of 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31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'GDPgrowth (annual %'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GDPgr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3416666666666664E-2"/>
                  <c:y val="-0.2528780256634587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DATA!$A$2:$A$25</c15:sqref>
                  </c15:fullRef>
                </c:ext>
              </c:extLst>
              <c:f>DATA!$A$19:$A$25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DATA!$D$2:$D$25</c15:sqref>
                  </c15:fullRef>
                </c:ext>
              </c:extLst>
              <c:f>DATA!$D$19:$D$25</c:f>
              <c:numCache>
                <c:formatCode>0.00</c:formatCode>
                <c:ptCount val="7"/>
                <c:pt idx="0">
                  <c:v>8.1288900000000002</c:v>
                </c:pt>
                <c:pt idx="1">
                  <c:v>6.2000799999999998</c:v>
                </c:pt>
                <c:pt idx="2">
                  <c:v>6.5077699999999998</c:v>
                </c:pt>
                <c:pt idx="3">
                  <c:v>0.51393999999999995</c:v>
                </c:pt>
                <c:pt idx="4">
                  <c:v>5.0764699999999996</c:v>
                </c:pt>
                <c:pt idx="5">
                  <c:v>3.8174999999999999</c:v>
                </c:pt>
                <c:pt idx="6">
                  <c:v>2.9447899999999998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78-4AD6-98B6-054744D3A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338432"/>
        <c:axId val="1921350912"/>
      </c:lineChart>
      <c:catAx>
        <c:axId val="192133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50912"/>
        <c:crosses val="autoZero"/>
        <c:auto val="1"/>
        <c:lblAlgn val="ctr"/>
        <c:lblOffset val="100"/>
        <c:noMultiLvlLbl val="0"/>
      </c:catAx>
      <c:valAx>
        <c:axId val="192135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GDPgr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33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'[3]DATA COMP'!$M$1</c:f>
              <c:strCache>
                <c:ptCount val="1"/>
                <c:pt idx="0">
                  <c:v> Current health expenditure (% of GDP)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12856955380577428"/>
                  <c:y val="-2.60414843977836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'[3]DATA COMP'!$A$2:$A$25</c15:sqref>
                  </c15:fullRef>
                </c:ext>
              </c:extLst>
              <c:f>'[3]DATA COMP'!$A$20:$A$25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'[3]DATA COMP'!$M$2:$M$25</c15:sqref>
                  </c15:fullRef>
                </c:ext>
              </c:extLst>
              <c:f>'[3]DATA COMP'!$M$20:$M$25</c:f>
              <c:numCache>
                <c:formatCode>_(* #,##0.00_);_(* \(#,##0.00\);_(* "-"??_);_(@_)</c:formatCode>
                <c:ptCount val="6"/>
                <c:pt idx="0">
                  <c:v>2.4300117499999998</c:v>
                </c:pt>
                <c:pt idx="1">
                  <c:v>3.2545046800000001</c:v>
                </c:pt>
                <c:pt idx="2">
                  <c:v>4.4331708000000001</c:v>
                </c:pt>
                <c:pt idx="3">
                  <c:v>3.8603086499999999</c:v>
                </c:pt>
                <c:pt idx="4">
                  <c:v>3.6993649</c:v>
                </c:pt>
                <c:pt idx="5">
                  <c:v>2.0200100000000001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7-42D8-B53D-C3F69D36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5443872"/>
        <c:axId val="395442432"/>
      </c:lineChart>
      <c:catAx>
        <c:axId val="395443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442432"/>
        <c:crosses val="autoZero"/>
        <c:auto val="1"/>
        <c:lblAlgn val="ctr"/>
        <c:lblOffset val="100"/>
        <c:noMultiLvlLbl val="0"/>
      </c:catAx>
      <c:valAx>
        <c:axId val="395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health expenditure (% of 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443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5</xdr:row>
      <xdr:rowOff>0</xdr:rowOff>
    </xdr:from>
    <xdr:to>
      <xdr:col>10</xdr:col>
      <xdr:colOff>200873</xdr:colOff>
      <xdr:row>21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3E9EC06-2B31-51A3-33EA-AA1AF8953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42745"/>
        <a:stretch>
          <a:fillRect/>
        </a:stretch>
      </xdr:blipFill>
      <xdr:spPr>
        <a:xfrm>
          <a:off x="219075" y="952500"/>
          <a:ext cx="6077798" cy="322897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23</xdr:row>
      <xdr:rowOff>114300</xdr:rowOff>
    </xdr:from>
    <xdr:to>
      <xdr:col>7</xdr:col>
      <xdr:colOff>581025</xdr:colOff>
      <xdr:row>36</xdr:row>
      <xdr:rowOff>96037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8F7D812-0D83-4DA2-92B6-4D14693EB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11" r="28223"/>
        <a:stretch>
          <a:fillRect/>
        </a:stretch>
      </xdr:blipFill>
      <xdr:spPr>
        <a:xfrm>
          <a:off x="485775" y="4495800"/>
          <a:ext cx="4362450" cy="2458237"/>
        </a:xfrm>
        <a:prstGeom prst="rect">
          <a:avLst/>
        </a:prstGeom>
      </xdr:spPr>
    </xdr:pic>
    <xdr:clientData/>
  </xdr:twoCellAnchor>
  <xdr:twoCellAnchor editAs="oneCell">
    <xdr:from>
      <xdr:col>23</xdr:col>
      <xdr:colOff>323850</xdr:colOff>
      <xdr:row>3</xdr:row>
      <xdr:rowOff>47625</xdr:rowOff>
    </xdr:from>
    <xdr:to>
      <xdr:col>33</xdr:col>
      <xdr:colOff>124648</xdr:colOff>
      <xdr:row>19</xdr:row>
      <xdr:rowOff>95682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B54C64F-BA41-FF7C-90F6-015F5BA4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39925" y="619125"/>
          <a:ext cx="5896798" cy="3096057"/>
        </a:xfrm>
        <a:prstGeom prst="rect">
          <a:avLst/>
        </a:prstGeom>
      </xdr:spPr>
    </xdr:pic>
    <xdr:clientData/>
  </xdr:twoCellAnchor>
  <xdr:twoCellAnchor editAs="oneCell">
    <xdr:from>
      <xdr:col>23</xdr:col>
      <xdr:colOff>514350</xdr:colOff>
      <xdr:row>23</xdr:row>
      <xdr:rowOff>28575</xdr:rowOff>
    </xdr:from>
    <xdr:to>
      <xdr:col>32</xdr:col>
      <xdr:colOff>419852</xdr:colOff>
      <xdr:row>36</xdr:row>
      <xdr:rowOff>133710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D32745E-1074-6E03-4E38-631E353C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30425" y="4410075"/>
          <a:ext cx="5391902" cy="2581635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200024</xdr:colOff>
      <xdr:row>5</xdr:row>
      <xdr:rowOff>19049</xdr:rowOff>
    </xdr:from>
    <xdr:to>
      <xdr:col>20</xdr:col>
      <xdr:colOff>590550</xdr:colOff>
      <xdr:row>21</xdr:row>
      <xdr:rowOff>91937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DDBBC95-F656-4C9A-4212-B4C25A2CC2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2481" b="48825"/>
        <a:stretch>
          <a:fillRect/>
        </a:stretch>
      </xdr:blipFill>
      <xdr:spPr bwMode="auto">
        <a:xfrm>
          <a:off x="7515224" y="971549"/>
          <a:ext cx="5648326" cy="31208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380999</xdr:colOff>
      <xdr:row>23</xdr:row>
      <xdr:rowOff>19049</xdr:rowOff>
    </xdr:from>
    <xdr:to>
      <xdr:col>20</xdr:col>
      <xdr:colOff>457200</xdr:colOff>
      <xdr:row>37</xdr:row>
      <xdr:rowOff>123824</xdr:rowOff>
    </xdr:to>
    <xdr:pic>
      <xdr:nvPicPr>
        <xdr:cNvPr id="18" name="Picture 17" descr="A screenshot of a computer">
          <a:extLst>
            <a:ext uri="{FF2B5EF4-FFF2-40B4-BE49-F238E27FC236}">
              <a16:creationId xmlns:a16="http://schemas.microsoft.com/office/drawing/2014/main" id="{9164ACF1-0A28-4E7E-9A20-3B2A5EF9D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" t="51765" r="31569" b="11723"/>
        <a:stretch>
          <a:fillRect/>
        </a:stretch>
      </xdr:blipFill>
      <xdr:spPr bwMode="auto">
        <a:xfrm>
          <a:off x="7696199" y="4400549"/>
          <a:ext cx="5334001" cy="27717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85725</xdr:rowOff>
    </xdr:from>
    <xdr:to>
      <xdr:col>10</xdr:col>
      <xdr:colOff>142875</xdr:colOff>
      <xdr:row>25</xdr:row>
      <xdr:rowOff>143415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27005A-DE9F-875E-BC37-6C150975D5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752"/>
        <a:stretch>
          <a:fillRect/>
        </a:stretch>
      </xdr:blipFill>
      <xdr:spPr>
        <a:xfrm>
          <a:off x="0" y="1038225"/>
          <a:ext cx="6238875" cy="3867690"/>
        </a:xfrm>
        <a:prstGeom prst="rect">
          <a:avLst/>
        </a:prstGeom>
      </xdr:spPr>
    </xdr:pic>
    <xdr:clientData/>
  </xdr:twoCellAnchor>
  <xdr:twoCellAnchor editAs="oneCell">
    <xdr:from>
      <xdr:col>23</xdr:col>
      <xdr:colOff>123825</xdr:colOff>
      <xdr:row>5</xdr:row>
      <xdr:rowOff>28575</xdr:rowOff>
    </xdr:from>
    <xdr:to>
      <xdr:col>34</xdr:col>
      <xdr:colOff>353393</xdr:colOff>
      <xdr:row>25</xdr:row>
      <xdr:rowOff>76738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6928CD-6CFE-D9FA-94AF-9ED6F2E5E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73175" y="981075"/>
          <a:ext cx="6935168" cy="3858163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5</xdr:row>
      <xdr:rowOff>28575</xdr:rowOff>
    </xdr:from>
    <xdr:to>
      <xdr:col>21</xdr:col>
      <xdr:colOff>895350</xdr:colOff>
      <xdr:row>26</xdr:row>
      <xdr:rowOff>143449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F7FDE18-DA6A-45EB-ACB5-B289297BF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6914"/>
        <a:stretch>
          <a:fillRect/>
        </a:stretch>
      </xdr:blipFill>
      <xdr:spPr>
        <a:xfrm>
          <a:off x="7153275" y="981075"/>
          <a:ext cx="6296025" cy="41153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</xdr:row>
      <xdr:rowOff>114300</xdr:rowOff>
    </xdr:from>
    <xdr:to>
      <xdr:col>6</xdr:col>
      <xdr:colOff>305704</xdr:colOff>
      <xdr:row>16</xdr:row>
      <xdr:rowOff>86013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145106-DFD2-6366-E8FF-B76EBCDA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066800"/>
          <a:ext cx="6477904" cy="2067213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4</xdr:row>
      <xdr:rowOff>180975</xdr:rowOff>
    </xdr:from>
    <xdr:to>
      <xdr:col>14</xdr:col>
      <xdr:colOff>391410</xdr:colOff>
      <xdr:row>15</xdr:row>
      <xdr:rowOff>57425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8A21CF-7694-48F5-B98C-863A170E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942975"/>
          <a:ext cx="6344535" cy="1971950"/>
        </a:xfrm>
        <a:prstGeom prst="rect">
          <a:avLst/>
        </a:prstGeom>
      </xdr:spPr>
    </xdr:pic>
    <xdr:clientData/>
  </xdr:twoCellAnchor>
  <xdr:twoCellAnchor editAs="oneCell">
    <xdr:from>
      <xdr:col>16</xdr:col>
      <xdr:colOff>161925</xdr:colOff>
      <xdr:row>4</xdr:row>
      <xdr:rowOff>28575</xdr:rowOff>
    </xdr:from>
    <xdr:to>
      <xdr:col>23</xdr:col>
      <xdr:colOff>86629</xdr:colOff>
      <xdr:row>15</xdr:row>
      <xdr:rowOff>181289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91FB3-71FD-45C3-DD25-20828D00E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0" y="790575"/>
          <a:ext cx="6477904" cy="22482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120651</xdr:colOff>
      <xdr:row>1</xdr:row>
      <xdr:rowOff>111125</xdr:rowOff>
    </xdr:from>
    <xdr:to>
      <xdr:col>8</xdr:col>
      <xdr:colOff>25401</xdr:colOff>
      <xdr:row>16</xdr:row>
      <xdr:rowOff>130175</xdr:rowOff>
    </xdr:to>
    <xdr:graphicFrame macro="">
      <xdr:nvGraphicFramePr>
        <xdr:cNvPr id="2" name="Chart 1" descr="Chart type: Line. 'Unemployment, total (% of total labor force) (modeled ILO estimate)'&#10;&#10;Description automatically generated">
          <a:extLst>
            <a:ext uri="{FF2B5EF4-FFF2-40B4-BE49-F238E27FC236}">
              <a16:creationId xmlns:a16="http://schemas.microsoft.com/office/drawing/2014/main" id="{84A6CCE9-2D09-4F9D-B1FE-F3CE512A3B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19</xdr:row>
      <xdr:rowOff>92075</xdr:rowOff>
    </xdr:from>
    <xdr:to>
      <xdr:col>7</xdr:col>
      <xdr:colOff>434975</xdr:colOff>
      <xdr:row>34</xdr:row>
      <xdr:rowOff>114300</xdr:rowOff>
    </xdr:to>
    <xdr:graphicFrame macro="">
      <xdr:nvGraphicFramePr>
        <xdr:cNvPr id="3" name="Chart 2" descr="Chart type: Line. 'Inflation, consumer prices (annual %)'&#10;&#10;Description automatically generated">
          <a:extLst>
            <a:ext uri="{FF2B5EF4-FFF2-40B4-BE49-F238E27FC236}">
              <a16:creationId xmlns:a16="http://schemas.microsoft.com/office/drawing/2014/main" id="{3770171F-4BED-4B2C-BC0D-73CDD0032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206375</xdr:colOff>
      <xdr:row>1</xdr:row>
      <xdr:rowOff>149225</xdr:rowOff>
    </xdr:from>
    <xdr:to>
      <xdr:col>15</xdr:col>
      <xdr:colOff>523875</xdr:colOff>
      <xdr:row>16</xdr:row>
      <xdr:rowOff>171450</xdr:rowOff>
    </xdr:to>
    <xdr:graphicFrame macro="">
      <xdr:nvGraphicFramePr>
        <xdr:cNvPr id="4" name="Chart 3" descr="Chart type: Line. 'GDP per capita growth (annual %)'&#10;&#10;Description automatically generated">
          <a:extLst>
            <a:ext uri="{FF2B5EF4-FFF2-40B4-BE49-F238E27FC236}">
              <a16:creationId xmlns:a16="http://schemas.microsoft.com/office/drawing/2014/main" id="{F52CA339-B31B-4643-9457-AE43942D7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85725</xdr:colOff>
      <xdr:row>19</xdr:row>
      <xdr:rowOff>82550</xdr:rowOff>
    </xdr:from>
    <xdr:to>
      <xdr:col>15</xdr:col>
      <xdr:colOff>396875</xdr:colOff>
      <xdr:row>34</xdr:row>
      <xdr:rowOff>104775</xdr:rowOff>
    </xdr:to>
    <xdr:graphicFrame macro="">
      <xdr:nvGraphicFramePr>
        <xdr:cNvPr id="5" name="Chart 4" descr="Chart type: Line. 'R&amp;D Expenditure (% of GDP)'&#10;&#10;Description automatically generated">
          <a:extLst>
            <a:ext uri="{FF2B5EF4-FFF2-40B4-BE49-F238E27FC236}">
              <a16:creationId xmlns:a16="http://schemas.microsoft.com/office/drawing/2014/main" id="{5496292E-5BBD-4506-B9EA-392376A90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571500</xdr:colOff>
      <xdr:row>19</xdr:row>
      <xdr:rowOff>161925</xdr:rowOff>
    </xdr:from>
    <xdr:to>
      <xdr:col>24</xdr:col>
      <xdr:colOff>266700</xdr:colOff>
      <xdr:row>34</xdr:row>
      <xdr:rowOff>47625</xdr:rowOff>
    </xdr:to>
    <xdr:graphicFrame macro="">
      <xdr:nvGraphicFramePr>
        <xdr:cNvPr id="7" name="Chart 6" descr="Chart type: Line. 'GDPgr'&#10;&#10;Description automatically generated">
          <a:extLst>
            <a:ext uri="{FF2B5EF4-FFF2-40B4-BE49-F238E27FC236}">
              <a16:creationId xmlns:a16="http://schemas.microsoft.com/office/drawing/2014/main" id="{783189DE-1C30-429D-9B05-7CCA53C0F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428625</xdr:colOff>
      <xdr:row>2</xdr:row>
      <xdr:rowOff>38100</xdr:rowOff>
    </xdr:from>
    <xdr:to>
      <xdr:col>24</xdr:col>
      <xdr:colOff>123825</xdr:colOff>
      <xdr:row>16</xdr:row>
      <xdr:rowOff>114300</xdr:rowOff>
    </xdr:to>
    <xdr:graphicFrame macro="">
      <xdr:nvGraphicFramePr>
        <xdr:cNvPr id="8" name="Chart 7" descr="Chart type: Line. 'Current health expenditure (% of GDP)'&#10;&#10;Description automatically generated">
          <a:extLst>
            <a:ext uri="{FF2B5EF4-FFF2-40B4-BE49-F238E27FC236}">
              <a16:creationId xmlns:a16="http://schemas.microsoft.com/office/drawing/2014/main" id="{DEC662CF-2DBA-4B16-829D-FD2D8C185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RESULTS%20OF%20PRACTICAL.xlsx" TargetMode="External"/><Relationship Id="rId1" Type="http://schemas.openxmlformats.org/officeDocument/2006/relationships/externalLinkPath" Target="/Users/USER/Downloads/RESULTS%20OF%20PRACTIC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ATA%20COMP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yle\Desktop\THESIS\FINAL%20LAP\RESULTS%20OF%20PRACTICAL%20PART_OCT_25.xlsx" TargetMode="External"/><Relationship Id="rId1" Type="http://schemas.openxmlformats.org/officeDocument/2006/relationships/externalLinkPath" Target="RESULTS%20OF%20PRACTICAL%20PART_OCT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OLS ESTIM.1"/>
      <sheetName val="OLS ESTIM.2"/>
      <sheetName val="CHOW TESTS"/>
      <sheetName val="MULT. CHECKS"/>
      <sheetName val="TRENDS"/>
      <sheetName val="DATA COMP"/>
      <sheetName val="STAT_VER"/>
      <sheetName val="DATA_ESTIMATION_NEW.xlsx"/>
      <sheetName val="COVID_PIVOT"/>
      <sheetName val="COVID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B1" t="str">
            <v>Unemployment, total (% of total labor force) (modeled ILO estimate)</v>
          </cell>
          <cell r="C1" t="str">
            <v>GDP growth (annual %)</v>
          </cell>
          <cell r="E1" t="str">
            <v>Inflation, consumer prices (annual %)</v>
          </cell>
          <cell r="F1" t="str">
            <v>R&amp;D Expenditure (% of GDP)</v>
          </cell>
        </row>
        <row r="2">
          <cell r="A2">
            <v>2000</v>
          </cell>
          <cell r="B2">
            <v>10.456</v>
          </cell>
          <cell r="C2">
            <v>3.7</v>
          </cell>
          <cell r="E2">
            <v>40.240933123913997</v>
          </cell>
          <cell r="F2">
            <v>1.2E-2</v>
          </cell>
        </row>
        <row r="3">
          <cell r="A3">
            <v>2001</v>
          </cell>
          <cell r="B3">
            <v>9.6020000000000003</v>
          </cell>
          <cell r="C3">
            <v>4</v>
          </cell>
          <cell r="E3">
            <v>41.509496287803003</v>
          </cell>
          <cell r="F3">
            <v>7.0000000000000007E-2</v>
          </cell>
        </row>
        <row r="4">
          <cell r="A4">
            <v>2002</v>
          </cell>
          <cell r="B4">
            <v>8.6950000000000003</v>
          </cell>
          <cell r="C4">
            <v>4.5</v>
          </cell>
          <cell r="E4">
            <v>9.3609323956031307</v>
          </cell>
          <cell r="F4">
            <v>0.05</v>
          </cell>
        </row>
        <row r="5">
          <cell r="A5">
            <v>2003</v>
          </cell>
          <cell r="B5">
            <v>7.72</v>
          </cell>
          <cell r="C5">
            <v>5.2</v>
          </cell>
          <cell r="E5">
            <v>29.7729797160384</v>
          </cell>
          <cell r="F5">
            <v>0.08</v>
          </cell>
        </row>
        <row r="6">
          <cell r="A6">
            <v>2004</v>
          </cell>
          <cell r="B6">
            <v>6.7560000000000002</v>
          </cell>
          <cell r="C6">
            <v>5.6</v>
          </cell>
          <cell r="E6">
            <v>18.042738823256499</v>
          </cell>
          <cell r="F6">
            <v>0.08</v>
          </cell>
        </row>
        <row r="7">
          <cell r="A7">
            <v>2005</v>
          </cell>
          <cell r="B7">
            <v>5.8159999999999998</v>
          </cell>
          <cell r="C7">
            <v>5.9</v>
          </cell>
          <cell r="E7">
            <v>15.4389920155908</v>
          </cell>
          <cell r="F7">
            <v>1.0999999999999999E-2</v>
          </cell>
        </row>
        <row r="8">
          <cell r="A8">
            <v>2006</v>
          </cell>
          <cell r="B8">
            <v>4.8970000000000002</v>
          </cell>
          <cell r="C8">
            <v>6.3999100000000002</v>
          </cell>
          <cell r="E8">
            <v>11.679183939249199</v>
          </cell>
          <cell r="F8">
            <v>1.3100000000000001E-2</v>
          </cell>
        </row>
        <row r="9">
          <cell r="A9">
            <v>2007</v>
          </cell>
          <cell r="B9">
            <v>5.0919999999999996</v>
          </cell>
          <cell r="C9">
            <v>4.3468200000000001</v>
          </cell>
          <cell r="E9">
            <v>10.7342665456292</v>
          </cell>
          <cell r="F9">
            <v>2.3199999999999998E-2</v>
          </cell>
        </row>
        <row r="10">
          <cell r="A10">
            <v>2008</v>
          </cell>
          <cell r="B10">
            <v>5.1440000000000001</v>
          </cell>
          <cell r="C10">
            <v>9.1498000000000008</v>
          </cell>
          <cell r="E10">
            <v>16.494639613412001</v>
          </cell>
          <cell r="F10">
            <v>2.2200000000000001E-2</v>
          </cell>
        </row>
        <row r="11">
          <cell r="A11">
            <v>2009</v>
          </cell>
          <cell r="B11">
            <v>5.3479999999999999</v>
          </cell>
          <cell r="C11">
            <v>4.8444900000000004</v>
          </cell>
          <cell r="E11">
            <v>19.246948222085699</v>
          </cell>
          <cell r="F11">
            <v>3.5200000000000002E-2</v>
          </cell>
        </row>
        <row r="12">
          <cell r="A12">
            <v>2010</v>
          </cell>
          <cell r="B12">
            <v>5.3840000000000003</v>
          </cell>
          <cell r="C12">
            <v>7.8997099999999998</v>
          </cell>
          <cell r="E12">
            <v>10.733389835491501</v>
          </cell>
          <cell r="F12">
            <v>3.7699999999999997E-2</v>
          </cell>
        </row>
        <row r="13">
          <cell r="A13">
            <v>2011</v>
          </cell>
          <cell r="B13">
            <v>4.2270000000000003</v>
          </cell>
          <cell r="C13">
            <v>14.04712</v>
          </cell>
          <cell r="E13">
            <v>8.7284593709301994</v>
          </cell>
          <cell r="F13">
            <v>0.08</v>
          </cell>
        </row>
        <row r="14">
          <cell r="A14">
            <v>2012</v>
          </cell>
          <cell r="B14">
            <v>3.141</v>
          </cell>
          <cell r="C14">
            <v>9.2927900000000001</v>
          </cell>
          <cell r="E14">
            <v>11.1863409441067</v>
          </cell>
          <cell r="F14">
            <v>2.5499999999999998E-2</v>
          </cell>
        </row>
        <row r="15">
          <cell r="A15">
            <v>2013</v>
          </cell>
          <cell r="B15">
            <v>2.173</v>
          </cell>
          <cell r="C15">
            <v>7.3125299999999998</v>
          </cell>
          <cell r="E15">
            <v>11.666192307172899</v>
          </cell>
          <cell r="F15">
            <v>0.05</v>
          </cell>
        </row>
        <row r="16">
          <cell r="A16">
            <v>2014</v>
          </cell>
          <cell r="B16">
            <v>4.415</v>
          </cell>
          <cell r="C16">
            <v>2.8562400000000001</v>
          </cell>
          <cell r="E16">
            <v>15.489616033331799</v>
          </cell>
          <cell r="F16">
            <v>8.8999999999999996E-2</v>
          </cell>
        </row>
        <row r="17">
          <cell r="A17">
            <v>2015</v>
          </cell>
          <cell r="B17">
            <v>6.806</v>
          </cell>
          <cell r="C17">
            <v>2.1207600000000002</v>
          </cell>
          <cell r="E17">
            <v>17.149969500787801</v>
          </cell>
          <cell r="F17">
            <v>0.1</v>
          </cell>
        </row>
        <row r="18">
          <cell r="A18">
            <v>2016</v>
          </cell>
          <cell r="B18">
            <v>5.2320000000000002</v>
          </cell>
          <cell r="C18">
            <v>3.3734700000000002</v>
          </cell>
          <cell r="E18">
            <v>17.4546347070868</v>
          </cell>
          <cell r="F18">
            <v>7.0000000000000007E-2</v>
          </cell>
        </row>
        <row r="19">
          <cell r="A19">
            <v>2017</v>
          </cell>
          <cell r="B19">
            <v>3.3690000000000002</v>
          </cell>
          <cell r="C19">
            <v>8.1288900000000002</v>
          </cell>
          <cell r="E19">
            <v>12.371921550704799</v>
          </cell>
          <cell r="F19">
            <v>0.05</v>
          </cell>
        </row>
        <row r="20">
          <cell r="A20">
            <v>2018</v>
          </cell>
          <cell r="B20">
            <v>3.2530000000000001</v>
          </cell>
          <cell r="C20">
            <v>6.2000799999999998</v>
          </cell>
          <cell r="E20">
            <v>7.8087651661070296</v>
          </cell>
          <cell r="F20">
            <v>0.08</v>
          </cell>
        </row>
        <row r="21">
          <cell r="A21">
            <v>2019</v>
          </cell>
          <cell r="B21">
            <v>3.16</v>
          </cell>
          <cell r="C21">
            <v>6.5077699999999998</v>
          </cell>
          <cell r="E21">
            <v>7.1436400333085697</v>
          </cell>
          <cell r="F21">
            <v>0.08</v>
          </cell>
        </row>
        <row r="22">
          <cell r="A22">
            <v>2020</v>
          </cell>
          <cell r="B22">
            <v>3.3130000000000002</v>
          </cell>
          <cell r="C22">
            <v>0.51393999999999995</v>
          </cell>
          <cell r="E22">
            <v>9.8872895626994399</v>
          </cell>
          <cell r="F22">
            <v>0.15</v>
          </cell>
        </row>
        <row r="23">
          <cell r="A23">
            <v>2021</v>
          </cell>
          <cell r="B23">
            <v>3.3839999999999999</v>
          </cell>
          <cell r="C23">
            <v>5.0764699999999996</v>
          </cell>
          <cell r="E23">
            <v>9.9710886750444008</v>
          </cell>
          <cell r="F23">
            <v>0.12</v>
          </cell>
        </row>
        <row r="24">
          <cell r="A24">
            <v>2022</v>
          </cell>
          <cell r="B24">
            <v>3.0840000000000001</v>
          </cell>
          <cell r="C24">
            <v>3.8174999999999999</v>
          </cell>
          <cell r="E24">
            <v>31.255895104901601</v>
          </cell>
          <cell r="F24">
            <v>0.38</v>
          </cell>
        </row>
        <row r="25">
          <cell r="A25">
            <v>2023</v>
          </cell>
          <cell r="B25">
            <v>3.0630000000000002</v>
          </cell>
          <cell r="C25">
            <v>2.9447899999999998</v>
          </cell>
          <cell r="E25">
            <v>38.106965629650098</v>
          </cell>
          <cell r="F25">
            <v>0.38</v>
          </cell>
        </row>
      </sheetData>
      <sheetData sheetId="7" refreshError="1"/>
      <sheetData sheetId="8">
        <row r="1">
          <cell r="AB1" t="str">
            <v>Currenthealthexpenditureo</v>
          </cell>
        </row>
        <row r="2">
          <cell r="AB2" t="str">
            <v>NA</v>
          </cell>
        </row>
        <row r="3">
          <cell r="AB3">
            <v>0.21318102000000017</v>
          </cell>
        </row>
        <row r="4">
          <cell r="AB4">
            <v>8.4767579999999842E-2</v>
          </cell>
        </row>
        <row r="5">
          <cell r="AB5">
            <v>0.20879148999999986</v>
          </cell>
        </row>
        <row r="6">
          <cell r="AB6">
            <v>0.23494411000000026</v>
          </cell>
        </row>
        <row r="7">
          <cell r="AB7">
            <v>0.97175169000000006</v>
          </cell>
        </row>
        <row r="8">
          <cell r="AB8">
            <v>0.41967176999999989</v>
          </cell>
        </row>
        <row r="9">
          <cell r="AB9">
            <v>3.9867880000000078E-2</v>
          </cell>
        </row>
        <row r="10">
          <cell r="AB10">
            <v>-1.0693070000000304E-2</v>
          </cell>
        </row>
        <row r="11">
          <cell r="AB11">
            <v>0.44917987999999998</v>
          </cell>
        </row>
        <row r="12">
          <cell r="AB12">
            <v>0.33333969999999979</v>
          </cell>
        </row>
        <row r="13">
          <cell r="AB13">
            <v>-0.26569414999999985</v>
          </cell>
        </row>
        <row r="14">
          <cell r="AB14">
            <v>-0.55272363999999996</v>
          </cell>
        </row>
        <row r="15">
          <cell r="AB15">
            <v>0.67642140000000062</v>
          </cell>
        </row>
        <row r="16">
          <cell r="AB16">
            <v>-0.5758128100000004</v>
          </cell>
        </row>
        <row r="17">
          <cell r="AB17">
            <v>0.52652644999999954</v>
          </cell>
        </row>
        <row r="18">
          <cell r="AB18">
            <v>-1.1526095899999995</v>
          </cell>
        </row>
        <row r="19">
          <cell r="AB19">
            <v>-0.70248841999999989</v>
          </cell>
        </row>
        <row r="20">
          <cell r="AB20">
            <v>-0.25785804000000034</v>
          </cell>
        </row>
        <row r="21">
          <cell r="AB21">
            <v>0.82449293000000035</v>
          </cell>
        </row>
        <row r="22">
          <cell r="AB22">
            <v>1.1786661199999999</v>
          </cell>
        </row>
        <row r="23">
          <cell r="AB23">
            <v>-0.57286215000000018</v>
          </cell>
        </row>
        <row r="24">
          <cell r="AB24">
            <v>-0.16094374999999994</v>
          </cell>
        </row>
        <row r="25">
          <cell r="AB25">
            <v>-1.6793548999999999</v>
          </cell>
        </row>
      </sheetData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OMP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  <sheetName val="OLS ESTIM.3"/>
      <sheetName val="CHOW TESTS"/>
      <sheetName val="MULT. CHECKS"/>
      <sheetName val="STAT_VER"/>
      <sheetName val="TRENDS"/>
      <sheetName val="DATA COMP"/>
      <sheetName val="DATA_ESTIMATION_NEW.xlsx"/>
      <sheetName val="COVID_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M1" t="str">
            <v>Current health expenditure (% of GDP)</v>
          </cell>
        </row>
        <row r="2">
          <cell r="A2">
            <v>2000</v>
          </cell>
          <cell r="M2">
            <v>1.7894485</v>
          </cell>
        </row>
        <row r="3">
          <cell r="A3">
            <v>2001</v>
          </cell>
          <cell r="M3">
            <v>2.0026295200000002</v>
          </cell>
        </row>
        <row r="4">
          <cell r="A4">
            <v>2002</v>
          </cell>
          <cell r="M4">
            <v>2.0873971</v>
          </cell>
        </row>
        <row r="5">
          <cell r="A5">
            <v>2003</v>
          </cell>
          <cell r="M5">
            <v>2.2961885899999999</v>
          </cell>
        </row>
        <row r="6">
          <cell r="A6">
            <v>2004</v>
          </cell>
          <cell r="M6">
            <v>2.5311327000000001</v>
          </cell>
        </row>
        <row r="7">
          <cell r="A7">
            <v>2005</v>
          </cell>
          <cell r="M7">
            <v>3.5028843900000002</v>
          </cell>
        </row>
        <row r="8">
          <cell r="A8">
            <v>2006</v>
          </cell>
          <cell r="M8">
            <v>3.9225561600000001</v>
          </cell>
        </row>
        <row r="9">
          <cell r="A9">
            <v>2007</v>
          </cell>
          <cell r="M9">
            <v>3.9624240400000001</v>
          </cell>
        </row>
        <row r="10">
          <cell r="A10">
            <v>2008</v>
          </cell>
          <cell r="M10">
            <v>3.9517309699999998</v>
          </cell>
        </row>
        <row r="11">
          <cell r="A11">
            <v>2009</v>
          </cell>
          <cell r="M11">
            <v>4.4009108499999998</v>
          </cell>
        </row>
        <row r="12">
          <cell r="A12">
            <v>2010</v>
          </cell>
          <cell r="M12">
            <v>4.7342505499999996</v>
          </cell>
        </row>
        <row r="13">
          <cell r="A13">
            <v>2011</v>
          </cell>
          <cell r="M13">
            <v>4.4685563999999998</v>
          </cell>
        </row>
        <row r="14">
          <cell r="A14">
            <v>2012</v>
          </cell>
          <cell r="M14">
            <v>3.9158327599999998</v>
          </cell>
        </row>
        <row r="15">
          <cell r="A15">
            <v>2013</v>
          </cell>
          <cell r="M15">
            <v>4.5922541600000004</v>
          </cell>
        </row>
        <row r="16">
          <cell r="A16">
            <v>2014</v>
          </cell>
          <cell r="M16">
            <v>4.01644135</v>
          </cell>
        </row>
        <row r="17">
          <cell r="A17">
            <v>2015</v>
          </cell>
          <cell r="M17">
            <v>4.5429677999999996</v>
          </cell>
        </row>
        <row r="18">
          <cell r="A18">
            <v>2016</v>
          </cell>
          <cell r="M18">
            <v>3.39035821</v>
          </cell>
        </row>
        <row r="19">
          <cell r="A19">
            <v>2017</v>
          </cell>
          <cell r="M19">
            <v>2.6878697900000001</v>
          </cell>
        </row>
        <row r="20">
          <cell r="A20">
            <v>2018</v>
          </cell>
          <cell r="M20">
            <v>2.4300117499999998</v>
          </cell>
        </row>
        <row r="21">
          <cell r="A21">
            <v>2019</v>
          </cell>
          <cell r="M21">
            <v>3.2545046800000001</v>
          </cell>
        </row>
        <row r="22">
          <cell r="A22">
            <v>2020</v>
          </cell>
          <cell r="M22">
            <v>4.4331708000000001</v>
          </cell>
        </row>
        <row r="23">
          <cell r="A23">
            <v>2021</v>
          </cell>
          <cell r="M23">
            <v>3.8603086499999999</v>
          </cell>
        </row>
        <row r="24">
          <cell r="A24">
            <v>2022</v>
          </cell>
          <cell r="M24">
            <v>3.6993649</v>
          </cell>
        </row>
        <row r="25">
          <cell r="A25">
            <v>2023</v>
          </cell>
          <cell r="M25">
            <v>2.0200100000000001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7C156-98DD-4D42-B426-A11A17CB5F73}">
  <sheetPr>
    <tabColor rgb="FF00B0F0"/>
  </sheetPr>
  <dimension ref="A1:AA78"/>
  <sheetViews>
    <sheetView topLeftCell="K1" workbookViewId="0">
      <selection activeCell="U31" sqref="U31"/>
    </sheetView>
  </sheetViews>
  <sheetFormatPr defaultRowHeight="15" x14ac:dyDescent="0.25"/>
  <cols>
    <col min="1" max="1" width="5" bestFit="1" customWidth="1"/>
    <col min="2" max="2" width="8.42578125" customWidth="1"/>
    <col min="3" max="3" width="10.140625" style="6" customWidth="1"/>
    <col min="4" max="5" width="8.28515625" style="1" customWidth="1"/>
    <col min="6" max="6" width="12.42578125" style="5" customWidth="1"/>
    <col min="7" max="7" width="8.85546875" style="5" customWidth="1"/>
    <col min="8" max="8" width="7.42578125" customWidth="1"/>
    <col min="9" max="9" width="12.7109375" customWidth="1"/>
    <col min="10" max="10" width="15.5703125" style="5" customWidth="1"/>
    <col min="11" max="11" width="15.42578125" style="5" customWidth="1"/>
    <col min="12" max="13" width="15.42578125" customWidth="1"/>
    <col min="14" max="14" width="14.28515625" bestFit="1" customWidth="1"/>
    <col min="15" max="15" width="13.85546875" customWidth="1"/>
    <col min="16" max="16" width="11" bestFit="1" customWidth="1"/>
    <col min="17" max="17" width="12.28515625" customWidth="1"/>
    <col min="18" max="18" width="12" bestFit="1" customWidth="1"/>
    <col min="19" max="19" width="13" customWidth="1"/>
    <col min="20" max="20" width="13.5703125" customWidth="1"/>
    <col min="21" max="22" width="11.85546875" customWidth="1"/>
    <col min="23" max="23" width="24.5703125" bestFit="1" customWidth="1"/>
    <col min="24" max="24" width="16.42578125" style="5" bestFit="1" customWidth="1"/>
    <col min="25" max="25" width="26.7109375" bestFit="1" customWidth="1"/>
    <col min="26" max="26" width="26.140625" style="5" bestFit="1" customWidth="1"/>
    <col min="27" max="27" width="16" style="6" bestFit="1" customWidth="1"/>
  </cols>
  <sheetData>
    <row r="1" spans="1:27" x14ac:dyDescent="0.25">
      <c r="A1" t="s">
        <v>0</v>
      </c>
      <c r="B1" t="s">
        <v>5</v>
      </c>
      <c r="C1" s="6" t="s">
        <v>21</v>
      </c>
      <c r="D1" s="4" t="s">
        <v>6</v>
      </c>
      <c r="E1" s="4" t="s">
        <v>22</v>
      </c>
      <c r="F1" s="5" t="s">
        <v>7</v>
      </c>
      <c r="G1" s="5" t="s">
        <v>8</v>
      </c>
      <c r="H1" s="4" t="s">
        <v>9</v>
      </c>
      <c r="I1" t="s">
        <v>10</v>
      </c>
      <c r="J1" s="5" t="s">
        <v>25</v>
      </c>
      <c r="K1" s="5" t="s">
        <v>26</v>
      </c>
      <c r="L1" t="s">
        <v>23</v>
      </c>
      <c r="M1" t="s">
        <v>24</v>
      </c>
      <c r="N1" t="s">
        <v>1</v>
      </c>
      <c r="O1" t="s">
        <v>11</v>
      </c>
      <c r="P1" t="s">
        <v>12</v>
      </c>
      <c r="Q1" t="s">
        <v>13</v>
      </c>
      <c r="R1" t="s">
        <v>2</v>
      </c>
      <c r="S1" t="s">
        <v>14</v>
      </c>
      <c r="T1" t="s">
        <v>15</v>
      </c>
      <c r="U1" t="s">
        <v>16</v>
      </c>
      <c r="V1" t="s">
        <v>17</v>
      </c>
      <c r="W1" t="s">
        <v>3</v>
      </c>
      <c r="X1" s="5" t="s">
        <v>18</v>
      </c>
      <c r="Y1" t="s">
        <v>4</v>
      </c>
      <c r="Z1" s="5" t="s">
        <v>19</v>
      </c>
      <c r="AA1" s="6" t="s">
        <v>20</v>
      </c>
    </row>
    <row r="2" spans="1:27" x14ac:dyDescent="0.25">
      <c r="A2">
        <v>2000</v>
      </c>
      <c r="B2">
        <v>10.456</v>
      </c>
      <c r="D2" s="3">
        <v>3.7</v>
      </c>
      <c r="E2" s="3"/>
      <c r="F2" s="5">
        <v>1.12706117579829</v>
      </c>
      <c r="G2" s="5">
        <v>40.240933123913997</v>
      </c>
      <c r="H2" s="3">
        <v>75.451999999999998</v>
      </c>
      <c r="I2">
        <v>1.2E-2</v>
      </c>
      <c r="J2" s="5">
        <v>0</v>
      </c>
      <c r="K2" s="5">
        <v>0</v>
      </c>
      <c r="L2">
        <v>0</v>
      </c>
      <c r="M2">
        <v>0</v>
      </c>
      <c r="N2">
        <v>0</v>
      </c>
      <c r="O2">
        <v>17.521341751249501</v>
      </c>
      <c r="P2">
        <v>0.26989999999999997</v>
      </c>
      <c r="Q2">
        <v>165900000</v>
      </c>
      <c r="R2">
        <v>48.802257619003797</v>
      </c>
      <c r="S2">
        <v>0.54491917586876604</v>
      </c>
      <c r="T2">
        <v>4.1103701591491699</v>
      </c>
      <c r="U2" s="5">
        <v>1.7894485</v>
      </c>
      <c r="V2">
        <v>2.5124358396495698</v>
      </c>
      <c r="W2">
        <v>308900898.38621801</v>
      </c>
      <c r="X2" s="5">
        <v>17.4251861347961</v>
      </c>
      <c r="Y2">
        <v>-386417603.19361001</v>
      </c>
      <c r="Z2" s="5">
        <v>67.246172543964605</v>
      </c>
      <c r="AA2" s="6">
        <v>-18.4439149249609</v>
      </c>
    </row>
    <row r="3" spans="1:27" x14ac:dyDescent="0.25">
      <c r="A3">
        <v>2001</v>
      </c>
      <c r="B3">
        <v>9.6020000000000003</v>
      </c>
      <c r="C3" s="6">
        <f>(B3-B2)/B2</f>
        <v>-8.1675592960979274E-2</v>
      </c>
      <c r="D3" s="3">
        <v>4</v>
      </c>
      <c r="E3" s="3">
        <f>B3-B2</f>
        <v>-0.8539999999999992</v>
      </c>
      <c r="F3" s="5">
        <v>1.26692433665509</v>
      </c>
      <c r="G3" s="5">
        <v>41.509496287803003</v>
      </c>
      <c r="H3" s="3">
        <v>75.161000000000001</v>
      </c>
      <c r="I3">
        <v>7.0000000000000007E-2</v>
      </c>
      <c r="J3" s="5">
        <v>0</v>
      </c>
      <c r="K3" s="5">
        <v>0</v>
      </c>
      <c r="L3">
        <v>0</v>
      </c>
      <c r="M3">
        <v>0</v>
      </c>
      <c r="N3">
        <v>0</v>
      </c>
      <c r="O3">
        <v>18.711641761249499</v>
      </c>
      <c r="P3">
        <v>0.27500000000000002</v>
      </c>
      <c r="Q3">
        <v>89320000</v>
      </c>
      <c r="R3">
        <v>45.233016466731598</v>
      </c>
      <c r="S3">
        <v>0.71630515780899595</v>
      </c>
      <c r="T3">
        <v>5.3544402122497603</v>
      </c>
      <c r="U3" s="5">
        <v>2.0026295200000002</v>
      </c>
      <c r="V3">
        <v>2.6631054412645998</v>
      </c>
      <c r="W3">
        <v>375936405.54418898</v>
      </c>
      <c r="X3" s="5">
        <v>17.192927894680199</v>
      </c>
      <c r="Y3">
        <v>-427467882.44415998</v>
      </c>
      <c r="Z3" s="5">
        <v>64.812837694079704</v>
      </c>
      <c r="AA3" s="6">
        <v>-19.579821227348098</v>
      </c>
    </row>
    <row r="4" spans="1:27" x14ac:dyDescent="0.25">
      <c r="A4">
        <v>2002</v>
      </c>
      <c r="B4">
        <v>8.6950000000000003</v>
      </c>
      <c r="C4" s="6">
        <f t="shared" ref="C4:C25" si="0">(B4-B3)/B3</f>
        <v>-9.4459487606748591E-2</v>
      </c>
      <c r="D4" s="3">
        <v>4.5</v>
      </c>
      <c r="E4" s="3">
        <f t="shared" ref="E4:E25" si="1">B4-B3</f>
        <v>-0.90700000000000003</v>
      </c>
      <c r="F4" s="5">
        <v>1.6652639048672999</v>
      </c>
      <c r="G4" s="5">
        <v>9.3609323956031307</v>
      </c>
      <c r="H4" s="3">
        <v>74.867999999999995</v>
      </c>
      <c r="I4">
        <v>0.05</v>
      </c>
      <c r="J4" s="5">
        <v>0</v>
      </c>
      <c r="K4" s="5">
        <v>0</v>
      </c>
      <c r="L4">
        <v>0</v>
      </c>
      <c r="M4">
        <v>0</v>
      </c>
      <c r="N4">
        <v>0</v>
      </c>
      <c r="O4">
        <v>20.029026646473699</v>
      </c>
      <c r="P4">
        <v>0.255</v>
      </c>
      <c r="Q4">
        <v>58930000</v>
      </c>
      <c r="R4">
        <v>42.616251893086698</v>
      </c>
      <c r="S4">
        <v>0.79241708431316704</v>
      </c>
      <c r="T4">
        <v>5.45</v>
      </c>
      <c r="U4" s="5">
        <v>2.0873971</v>
      </c>
      <c r="V4">
        <v>2.7501376997731199</v>
      </c>
      <c r="W4">
        <v>636059799.99782503</v>
      </c>
      <c r="X4" s="5">
        <v>17.493111211166099</v>
      </c>
      <c r="Y4">
        <v>-105237554.61319999</v>
      </c>
      <c r="Z4" s="5">
        <v>54.872991281568503</v>
      </c>
      <c r="AA4" s="6">
        <v>-12.256739388481799</v>
      </c>
    </row>
    <row r="5" spans="1:27" x14ac:dyDescent="0.25">
      <c r="A5">
        <v>2003</v>
      </c>
      <c r="B5">
        <v>7.72</v>
      </c>
      <c r="C5" s="6">
        <f t="shared" si="0"/>
        <v>-0.11213341000575049</v>
      </c>
      <c r="D5" s="3">
        <v>5.2</v>
      </c>
      <c r="E5" s="3">
        <f t="shared" si="1"/>
        <v>-0.97500000000000053</v>
      </c>
      <c r="F5" s="5">
        <v>2.3976065949686598</v>
      </c>
      <c r="G5" s="5">
        <v>29.7729797160384</v>
      </c>
      <c r="H5" s="3">
        <v>74.575000000000003</v>
      </c>
      <c r="I5">
        <v>0.08</v>
      </c>
      <c r="J5" s="5">
        <v>0</v>
      </c>
      <c r="K5" s="5">
        <v>0</v>
      </c>
      <c r="L5">
        <v>0</v>
      </c>
      <c r="M5">
        <v>0</v>
      </c>
      <c r="N5">
        <v>0</v>
      </c>
      <c r="O5">
        <v>22.020375678114601</v>
      </c>
      <c r="P5">
        <v>0.2475</v>
      </c>
      <c r="Q5">
        <v>136751000</v>
      </c>
      <c r="R5">
        <v>40.67904265112</v>
      </c>
      <c r="S5">
        <v>0.86676432652534496</v>
      </c>
      <c r="T5">
        <v>6.23</v>
      </c>
      <c r="U5" s="5">
        <v>2.2961885899999999</v>
      </c>
      <c r="V5">
        <v>2.6999962332584899</v>
      </c>
      <c r="W5">
        <v>1470061309.67805</v>
      </c>
      <c r="X5" s="5">
        <v>18.477686134796102</v>
      </c>
      <c r="Y5">
        <v>101686603.45587</v>
      </c>
      <c r="Z5" s="5">
        <v>56.608103062833202</v>
      </c>
      <c r="AA5" s="6">
        <v>-15.9290604117132</v>
      </c>
    </row>
    <row r="6" spans="1:27" x14ac:dyDescent="0.25">
      <c r="A6">
        <v>2004</v>
      </c>
      <c r="B6">
        <v>6.7560000000000002</v>
      </c>
      <c r="C6" s="6">
        <f t="shared" si="0"/>
        <v>-0.12487046632124346</v>
      </c>
      <c r="D6" s="3">
        <v>5.6</v>
      </c>
      <c r="E6" s="3">
        <f t="shared" si="1"/>
        <v>-0.96399999999999952</v>
      </c>
      <c r="F6" s="5">
        <v>2.8398299585786599</v>
      </c>
      <c r="G6" s="5">
        <v>18.042738823256499</v>
      </c>
      <c r="H6" s="3">
        <v>74.281000000000006</v>
      </c>
      <c r="I6">
        <v>0.08</v>
      </c>
      <c r="J6" s="5">
        <v>0</v>
      </c>
      <c r="K6" s="5">
        <v>0</v>
      </c>
      <c r="L6">
        <v>0</v>
      </c>
      <c r="M6">
        <v>0</v>
      </c>
      <c r="N6">
        <v>0</v>
      </c>
      <c r="O6">
        <v>23.479311024659399</v>
      </c>
      <c r="P6">
        <v>0.1925</v>
      </c>
      <c r="Q6">
        <v>139270000</v>
      </c>
      <c r="R6">
        <v>39.303325121410701</v>
      </c>
      <c r="S6">
        <v>0.89949485400706297</v>
      </c>
      <c r="T6">
        <v>7.5355801582336399</v>
      </c>
      <c r="U6" s="5">
        <v>2.5311327000000001</v>
      </c>
      <c r="V6">
        <v>2.6485642244537302</v>
      </c>
      <c r="W6">
        <v>1749729259.3571801</v>
      </c>
      <c r="X6" s="5">
        <v>21.752105518845099</v>
      </c>
      <c r="Y6">
        <v>-590188288.76999998</v>
      </c>
      <c r="Z6" s="5">
        <v>60.367009225801503</v>
      </c>
      <c r="AA6" s="6">
        <v>-21.063684104390799</v>
      </c>
    </row>
    <row r="7" spans="1:27" x14ac:dyDescent="0.25">
      <c r="A7">
        <v>2005</v>
      </c>
      <c r="B7">
        <v>5.8159999999999998</v>
      </c>
      <c r="C7" s="6">
        <f t="shared" si="0"/>
        <v>-0.1391355831853168</v>
      </c>
      <c r="D7" s="3">
        <v>5.9</v>
      </c>
      <c r="E7" s="3">
        <f t="shared" si="1"/>
        <v>-0.94000000000000039</v>
      </c>
      <c r="F7" s="5">
        <v>3.1586109953047399</v>
      </c>
      <c r="G7" s="5">
        <v>15.4389920155908</v>
      </c>
      <c r="H7" s="3">
        <v>73.980999999999995</v>
      </c>
      <c r="I7">
        <v>1.0999999999999999E-2</v>
      </c>
      <c r="J7" s="5">
        <v>0</v>
      </c>
      <c r="K7" s="5">
        <v>0</v>
      </c>
      <c r="L7">
        <v>0</v>
      </c>
      <c r="M7">
        <v>0</v>
      </c>
      <c r="N7">
        <v>0</v>
      </c>
      <c r="O7">
        <v>22.7457889920708</v>
      </c>
      <c r="P7">
        <v>0.16</v>
      </c>
      <c r="Q7">
        <v>144970000</v>
      </c>
      <c r="R7">
        <v>36.449216950714003</v>
      </c>
      <c r="S7">
        <v>0.90520948583333305</v>
      </c>
      <c r="T7">
        <v>7.42208003997803</v>
      </c>
      <c r="U7" s="5">
        <v>3.5028843900000002</v>
      </c>
      <c r="V7">
        <v>2.6227572309594098</v>
      </c>
      <c r="W7">
        <v>1897057040.2624099</v>
      </c>
      <c r="X7" s="5">
        <v>21.321508315786001</v>
      </c>
      <c r="Y7">
        <v>-1104609520.8524599</v>
      </c>
      <c r="Z7" s="5">
        <v>61.7222971639139</v>
      </c>
      <c r="AA7" s="6">
        <v>-25.2730802132</v>
      </c>
    </row>
    <row r="8" spans="1:27" x14ac:dyDescent="0.25">
      <c r="A8">
        <v>2006</v>
      </c>
      <c r="B8">
        <v>4.8970000000000002</v>
      </c>
      <c r="C8" s="6">
        <f t="shared" si="0"/>
        <v>-0.15801237964236584</v>
      </c>
      <c r="D8" s="3">
        <v>6.3999100000000002</v>
      </c>
      <c r="E8" s="3">
        <f t="shared" si="1"/>
        <v>-0.91899999999999959</v>
      </c>
      <c r="F8" s="5">
        <v>3.66950804093835</v>
      </c>
      <c r="G8" s="5">
        <v>11.679183939249199</v>
      </c>
      <c r="H8" s="3">
        <v>73.674999999999997</v>
      </c>
      <c r="I8">
        <v>1.3100000000000001E-2</v>
      </c>
      <c r="J8" s="5">
        <v>0</v>
      </c>
      <c r="K8" s="5">
        <v>0</v>
      </c>
      <c r="L8">
        <v>0</v>
      </c>
      <c r="M8">
        <v>0</v>
      </c>
      <c r="N8">
        <v>0</v>
      </c>
      <c r="O8">
        <v>15.2883466766383</v>
      </c>
      <c r="P8">
        <v>0.13500000000000001</v>
      </c>
      <c r="Q8">
        <v>636010000</v>
      </c>
      <c r="R8">
        <v>24.6561904908957</v>
      </c>
      <c r="S8">
        <v>0.91510679916666704</v>
      </c>
      <c r="T8">
        <v>5.1479401588439897</v>
      </c>
      <c r="U8" s="5">
        <v>3.9225561600000001</v>
      </c>
      <c r="V8">
        <v>2.59967236461776</v>
      </c>
      <c r="W8">
        <v>2268926566.5114102</v>
      </c>
      <c r="X8" s="5">
        <v>12.534618528847</v>
      </c>
      <c r="Y8">
        <v>-1056074432.76184</v>
      </c>
      <c r="Z8" s="5">
        <v>39.862863753019496</v>
      </c>
      <c r="AA8" s="6">
        <v>-15.2066732621238</v>
      </c>
    </row>
    <row r="9" spans="1:27" x14ac:dyDescent="0.25">
      <c r="A9">
        <v>2007</v>
      </c>
      <c r="B9">
        <v>5.0919999999999996</v>
      </c>
      <c r="C9" s="6">
        <f t="shared" si="0"/>
        <v>3.9820298141719293E-2</v>
      </c>
      <c r="D9" s="3">
        <v>4.3468200000000001</v>
      </c>
      <c r="E9" s="3">
        <f t="shared" si="1"/>
        <v>0.1949999999999994</v>
      </c>
      <c r="F9" s="5">
        <v>1.69171777527903</v>
      </c>
      <c r="G9" s="5">
        <v>10.7342665456292</v>
      </c>
      <c r="H9" s="3">
        <v>73.367999999999995</v>
      </c>
      <c r="I9">
        <v>2.3199999999999998E-2</v>
      </c>
      <c r="J9" s="5">
        <v>0</v>
      </c>
      <c r="K9" s="5">
        <v>0</v>
      </c>
      <c r="L9">
        <v>0</v>
      </c>
      <c r="M9">
        <v>0</v>
      </c>
      <c r="N9">
        <v>0</v>
      </c>
      <c r="O9">
        <v>17.865144145391501</v>
      </c>
      <c r="P9">
        <v>0.13500000000000001</v>
      </c>
      <c r="Q9">
        <v>1383177929.8545799</v>
      </c>
      <c r="R9">
        <v>24.525090604404902</v>
      </c>
      <c r="S9">
        <v>0.93261919500000001</v>
      </c>
      <c r="T9">
        <v>5.5198698043823198</v>
      </c>
      <c r="U9" s="5">
        <v>3.9624240400000001</v>
      </c>
      <c r="V9">
        <v>2.5774288177087699</v>
      </c>
      <c r="W9">
        <v>2218311347.6796598</v>
      </c>
      <c r="X9" s="5">
        <v>13.877984546399199</v>
      </c>
      <c r="Y9">
        <v>-2378784231.8309302</v>
      </c>
      <c r="Z9" s="5">
        <v>40.829231680848302</v>
      </c>
      <c r="AA9" s="6">
        <v>-16.3041410764434</v>
      </c>
    </row>
    <row r="10" spans="1:27" x14ac:dyDescent="0.25">
      <c r="A10">
        <v>2008</v>
      </c>
      <c r="B10">
        <v>5.1440000000000001</v>
      </c>
      <c r="C10" s="6">
        <f t="shared" si="0"/>
        <v>1.0212097407698448E-2</v>
      </c>
      <c r="D10" s="3">
        <v>9.1498000000000008</v>
      </c>
      <c r="E10" s="3">
        <f t="shared" si="1"/>
        <v>5.200000000000049E-2</v>
      </c>
      <c r="F10" s="5">
        <v>6.4146699251875399</v>
      </c>
      <c r="G10" s="5">
        <v>16.494639613412001</v>
      </c>
      <c r="H10" s="3">
        <v>73.058000000000007</v>
      </c>
      <c r="I10">
        <v>2.2200000000000001E-2</v>
      </c>
      <c r="J10" s="5">
        <v>0</v>
      </c>
      <c r="K10" s="5">
        <v>0</v>
      </c>
      <c r="L10">
        <v>0</v>
      </c>
      <c r="M10">
        <v>0</v>
      </c>
      <c r="N10">
        <v>0</v>
      </c>
      <c r="O10">
        <v>20.5460947523142</v>
      </c>
      <c r="P10">
        <v>0.15770000000000001</v>
      </c>
      <c r="Q10">
        <v>2714916343.69978</v>
      </c>
      <c r="R10">
        <v>25.029457299507399</v>
      </c>
      <c r="S10">
        <v>1.0522750000000001</v>
      </c>
      <c r="T10">
        <v>5.7579598426818803</v>
      </c>
      <c r="U10" s="5">
        <v>3.9517309699999998</v>
      </c>
      <c r="V10">
        <v>2.5377798286274</v>
      </c>
      <c r="W10">
        <v>2014205287.49439</v>
      </c>
      <c r="X10" s="5">
        <v>13.8959679074555</v>
      </c>
      <c r="Y10">
        <v>-3327428935.89148</v>
      </c>
      <c r="Z10" s="5">
        <v>44.484768311635897</v>
      </c>
      <c r="AA10" s="6">
        <v>-19.455311012128501</v>
      </c>
    </row>
    <row r="11" spans="1:27" x14ac:dyDescent="0.25">
      <c r="A11">
        <v>2009</v>
      </c>
      <c r="B11">
        <v>5.3479999999999999</v>
      </c>
      <c r="C11" s="6">
        <f t="shared" si="0"/>
        <v>3.9657853810264335E-2</v>
      </c>
      <c r="D11" s="3">
        <v>4.8444900000000004</v>
      </c>
      <c r="E11" s="3">
        <f t="shared" si="1"/>
        <v>0.20399999999999974</v>
      </c>
      <c r="F11" s="5">
        <v>2.2606889351300099</v>
      </c>
      <c r="G11" s="5">
        <v>19.246948222085699</v>
      </c>
      <c r="H11" s="3">
        <v>72.742000000000004</v>
      </c>
      <c r="I11">
        <v>3.5200000000000002E-2</v>
      </c>
      <c r="J11" s="5">
        <v>0</v>
      </c>
      <c r="K11" s="5">
        <v>0</v>
      </c>
      <c r="L11">
        <v>0</v>
      </c>
      <c r="M11">
        <v>0</v>
      </c>
      <c r="N11">
        <v>0</v>
      </c>
      <c r="O11">
        <v>18.027952390966</v>
      </c>
      <c r="P11">
        <v>0.1825</v>
      </c>
      <c r="Q11">
        <v>2372540000</v>
      </c>
      <c r="R11">
        <v>29.291865978504799</v>
      </c>
      <c r="S11">
        <v>1.40496666666667</v>
      </c>
      <c r="T11">
        <v>5.3174400329589799</v>
      </c>
      <c r="U11" s="5">
        <v>4.4009108499999998</v>
      </c>
      <c r="V11">
        <v>2.4952849860983499</v>
      </c>
      <c r="W11">
        <v>3691822335.0240898</v>
      </c>
      <c r="X11" s="5">
        <v>12.6124615220586</v>
      </c>
      <c r="Y11">
        <v>-1897165484.24191</v>
      </c>
      <c r="Z11" s="5">
        <v>42.302872549647503</v>
      </c>
      <c r="AA11" s="6">
        <v>-13.011006571142699</v>
      </c>
    </row>
    <row r="12" spans="1:27" x14ac:dyDescent="0.25">
      <c r="A12">
        <v>2010</v>
      </c>
      <c r="B12">
        <v>5.3840000000000003</v>
      </c>
      <c r="C12" s="6">
        <f t="shared" si="0"/>
        <v>6.7314884068811658E-3</v>
      </c>
      <c r="D12" s="3">
        <v>7.8997099999999998</v>
      </c>
      <c r="E12" s="3">
        <f t="shared" si="1"/>
        <v>3.6000000000000476E-2</v>
      </c>
      <c r="F12" s="5">
        <v>5.3061750816376199</v>
      </c>
      <c r="G12" s="5">
        <v>10.733389835491501</v>
      </c>
      <c r="H12" s="3">
        <v>72.423000000000002</v>
      </c>
      <c r="I12">
        <v>3.7699999999999997E-2</v>
      </c>
      <c r="J12" s="5">
        <v>0</v>
      </c>
      <c r="K12" s="5">
        <v>0</v>
      </c>
      <c r="L12">
        <v>0</v>
      </c>
      <c r="M12">
        <v>0</v>
      </c>
      <c r="N12">
        <v>0</v>
      </c>
      <c r="O12">
        <v>20.157504288124301</v>
      </c>
      <c r="P12">
        <v>0.14829999999999999</v>
      </c>
      <c r="Q12">
        <v>2527350000</v>
      </c>
      <c r="R12">
        <v>29.4767179831573</v>
      </c>
      <c r="S12">
        <v>1.4299833333333301</v>
      </c>
      <c r="T12">
        <v>5.5405998229980504</v>
      </c>
      <c r="U12" s="5">
        <v>4.7342505499999996</v>
      </c>
      <c r="V12">
        <v>2.4330142400042698</v>
      </c>
      <c r="W12">
        <v>5158151628.8454704</v>
      </c>
      <c r="X12" s="5">
        <v>13.3883874032931</v>
      </c>
      <c r="Y12">
        <v>-2747340000</v>
      </c>
      <c r="Z12" s="5">
        <v>45.901097808525002</v>
      </c>
      <c r="AA12" s="6">
        <v>-16.424379825367701</v>
      </c>
    </row>
    <row r="13" spans="1:27" x14ac:dyDescent="0.25">
      <c r="A13">
        <v>2011</v>
      </c>
      <c r="B13">
        <v>4.2270000000000003</v>
      </c>
      <c r="C13" s="6">
        <f t="shared" si="0"/>
        <v>-0.21489598811292718</v>
      </c>
      <c r="D13" s="3">
        <v>14.04712</v>
      </c>
      <c r="E13" s="3">
        <f t="shared" si="1"/>
        <v>-1.157</v>
      </c>
      <c r="F13" s="5">
        <v>11.337041782457501</v>
      </c>
      <c r="G13" s="5">
        <v>8.7284593709301994</v>
      </c>
      <c r="H13" s="3">
        <v>72.099999999999994</v>
      </c>
      <c r="I13">
        <v>0.08</v>
      </c>
      <c r="J13" s="5">
        <v>0</v>
      </c>
      <c r="K13" s="5">
        <v>0</v>
      </c>
      <c r="L13">
        <v>0</v>
      </c>
      <c r="M13">
        <v>0</v>
      </c>
      <c r="N13">
        <v>0</v>
      </c>
      <c r="O13">
        <v>21.1409260461554</v>
      </c>
      <c r="P13">
        <v>0.1275</v>
      </c>
      <c r="Q13">
        <v>3247588000</v>
      </c>
      <c r="R13">
        <v>36.9366085502594</v>
      </c>
      <c r="S13">
        <v>1.5206249999999999</v>
      </c>
      <c r="T13">
        <v>8.1409702301025408</v>
      </c>
      <c r="U13" s="5">
        <v>4.4685563999999998</v>
      </c>
      <c r="V13">
        <v>2.40497145453178</v>
      </c>
      <c r="W13">
        <v>5913600037.2424803</v>
      </c>
      <c r="X13" s="5">
        <v>14.865790361573399</v>
      </c>
      <c r="Y13">
        <v>-3541315695.2522998</v>
      </c>
      <c r="Z13" s="5">
        <v>49.358845304710101</v>
      </c>
      <c r="AA13" s="6">
        <v>-12.422236754450701</v>
      </c>
    </row>
    <row r="14" spans="1:27" x14ac:dyDescent="0.25">
      <c r="A14">
        <v>2012</v>
      </c>
      <c r="B14">
        <v>3.141</v>
      </c>
      <c r="C14" s="6">
        <f t="shared" si="0"/>
        <v>-0.2569198012775018</v>
      </c>
      <c r="D14" s="3">
        <v>9.2927900000000001</v>
      </c>
      <c r="E14" s="3">
        <f t="shared" si="1"/>
        <v>-1.0860000000000003</v>
      </c>
      <c r="F14" s="5">
        <v>6.6797474059465296</v>
      </c>
      <c r="G14" s="5">
        <v>11.1863409441067</v>
      </c>
      <c r="H14" s="3">
        <v>71.772000000000006</v>
      </c>
      <c r="I14">
        <v>2.5499999999999998E-2</v>
      </c>
      <c r="J14" s="5">
        <v>0</v>
      </c>
      <c r="K14" s="5">
        <v>0</v>
      </c>
      <c r="L14">
        <v>0</v>
      </c>
      <c r="M14">
        <v>0</v>
      </c>
      <c r="N14">
        <v>0</v>
      </c>
      <c r="O14">
        <v>26.883917847818601</v>
      </c>
      <c r="P14">
        <v>0.14330000000000001</v>
      </c>
      <c r="Q14">
        <v>3294520000</v>
      </c>
      <c r="R14">
        <v>40.359218174037103</v>
      </c>
      <c r="S14">
        <v>1.82486666666667</v>
      </c>
      <c r="T14">
        <v>7.9191398620605504</v>
      </c>
      <c r="U14" s="5">
        <v>3.9158327599999998</v>
      </c>
      <c r="V14">
        <v>2.4199090803465002</v>
      </c>
      <c r="W14">
        <v>5835098328.20187</v>
      </c>
      <c r="X14" s="5">
        <v>15.3681810106551</v>
      </c>
      <c r="Y14">
        <v>-4911713679.0745602</v>
      </c>
      <c r="Z14" s="5">
        <v>52.808816954645998</v>
      </c>
      <c r="AA14" s="6">
        <v>-12.449598780609</v>
      </c>
    </row>
    <row r="15" spans="1:27" x14ac:dyDescent="0.25">
      <c r="A15">
        <v>2013</v>
      </c>
      <c r="B15">
        <v>2.173</v>
      </c>
      <c r="C15" s="6">
        <f t="shared" si="0"/>
        <v>-0.30818210760904169</v>
      </c>
      <c r="D15" s="3">
        <v>7.3125299999999998</v>
      </c>
      <c r="E15" s="3">
        <f t="shared" si="1"/>
        <v>-0.96799999999999997</v>
      </c>
      <c r="F15" s="5">
        <v>4.7579633852481598</v>
      </c>
      <c r="G15" s="5">
        <v>11.666192307172899</v>
      </c>
      <c r="H15" s="3">
        <v>71.441999999999993</v>
      </c>
      <c r="I15">
        <v>0.05</v>
      </c>
      <c r="J15" s="5">
        <v>0</v>
      </c>
      <c r="K15" s="5">
        <v>0</v>
      </c>
      <c r="L15">
        <v>0</v>
      </c>
      <c r="M15">
        <v>0</v>
      </c>
      <c r="N15">
        <v>0</v>
      </c>
      <c r="O15">
        <v>19.281134781880301</v>
      </c>
      <c r="P15">
        <v>0.16</v>
      </c>
      <c r="Q15">
        <v>3227000000</v>
      </c>
      <c r="R15">
        <v>25.440783396728499</v>
      </c>
      <c r="S15">
        <v>1.9813499999999999</v>
      </c>
      <c r="T15">
        <v>4.5764698982238796</v>
      </c>
      <c r="U15" s="5">
        <v>4.5922541600000004</v>
      </c>
      <c r="V15">
        <v>2.4092793094990901</v>
      </c>
      <c r="W15">
        <v>5587739126.3868999</v>
      </c>
      <c r="X15" s="5">
        <v>10.671836497112</v>
      </c>
      <c r="Y15">
        <v>-5704034549.6667404</v>
      </c>
      <c r="Z15" s="5">
        <v>35.318538506148997</v>
      </c>
      <c r="AA15" s="6">
        <v>-9.8777551094205496</v>
      </c>
    </row>
    <row r="16" spans="1:27" x14ac:dyDescent="0.25">
      <c r="A16">
        <v>2014</v>
      </c>
      <c r="B16">
        <v>4.415</v>
      </c>
      <c r="C16" s="6">
        <f t="shared" si="0"/>
        <v>1.0317533364012885</v>
      </c>
      <c r="D16" s="3">
        <v>2.8562400000000001</v>
      </c>
      <c r="E16" s="3">
        <f t="shared" si="1"/>
        <v>2.242</v>
      </c>
      <c r="F16" s="5">
        <v>0.45224409394187098</v>
      </c>
      <c r="G16" s="5">
        <v>15.489616033331799</v>
      </c>
      <c r="H16" s="3">
        <v>71.111999999999995</v>
      </c>
      <c r="I16">
        <v>8.8999999999999996E-2</v>
      </c>
      <c r="J16" s="5">
        <v>0</v>
      </c>
      <c r="K16" s="5">
        <v>0</v>
      </c>
      <c r="L16">
        <v>0</v>
      </c>
      <c r="M16">
        <v>0</v>
      </c>
      <c r="N16">
        <v>0</v>
      </c>
      <c r="O16">
        <v>18.203508607632902</v>
      </c>
      <c r="P16">
        <v>0.1933</v>
      </c>
      <c r="Q16">
        <v>3363389444.4444399</v>
      </c>
      <c r="R16">
        <v>28.231902160597599</v>
      </c>
      <c r="S16">
        <v>2.8965749999999999</v>
      </c>
      <c r="T16">
        <v>3.6823482513427699</v>
      </c>
      <c r="U16" s="5">
        <v>4.01644135</v>
      </c>
      <c r="V16">
        <v>2.36498553072391</v>
      </c>
      <c r="W16">
        <v>5563709271.1955204</v>
      </c>
      <c r="X16" s="5">
        <v>11.252185979349299</v>
      </c>
      <c r="Y16">
        <v>-3694575338.2776198</v>
      </c>
      <c r="Z16" s="5">
        <v>35.604660282480701</v>
      </c>
      <c r="AA16" s="6">
        <v>-7.3727581218830798</v>
      </c>
    </row>
    <row r="17" spans="1:27" x14ac:dyDescent="0.25">
      <c r="A17">
        <v>2015</v>
      </c>
      <c r="B17">
        <v>6.806</v>
      </c>
      <c r="C17" s="6">
        <f t="shared" si="0"/>
        <v>0.54156285390713477</v>
      </c>
      <c r="D17" s="3">
        <v>2.1207600000000002</v>
      </c>
      <c r="E17" s="3">
        <f t="shared" si="1"/>
        <v>2.391</v>
      </c>
      <c r="F17" s="5">
        <v>-0.20832582041390399</v>
      </c>
      <c r="G17" s="5">
        <v>17.149969500787801</v>
      </c>
      <c r="H17" s="3">
        <v>70.778999999999996</v>
      </c>
      <c r="I17">
        <v>0.1</v>
      </c>
      <c r="J17" s="5">
        <v>0</v>
      </c>
      <c r="K17" s="5">
        <v>0</v>
      </c>
      <c r="L17">
        <v>0</v>
      </c>
      <c r="M17">
        <v>0</v>
      </c>
      <c r="N17">
        <v>0</v>
      </c>
      <c r="O17">
        <v>17.364299645873501</v>
      </c>
      <c r="P17">
        <v>0.24249999999999999</v>
      </c>
      <c r="Q17">
        <v>3192320530.7897</v>
      </c>
      <c r="R17">
        <v>33.831704823369599</v>
      </c>
      <c r="S17">
        <v>3.7146416666666702</v>
      </c>
      <c r="T17">
        <v>3.6887454986572301</v>
      </c>
      <c r="U17" s="5">
        <v>4.5429677999999996</v>
      </c>
      <c r="V17">
        <v>2.3071273306492102</v>
      </c>
      <c r="W17">
        <v>5742645886.29529</v>
      </c>
      <c r="X17" s="5">
        <v>11.6905632099655</v>
      </c>
      <c r="Y17">
        <v>-2823640338.0802302</v>
      </c>
      <c r="Z17" s="5">
        <v>42.6895661009546</v>
      </c>
      <c r="AA17" s="6">
        <v>-8.8578612775849699</v>
      </c>
    </row>
    <row r="18" spans="1:27" x14ac:dyDescent="0.25">
      <c r="A18">
        <v>2016</v>
      </c>
      <c r="B18">
        <v>5.2320000000000002</v>
      </c>
      <c r="C18" s="6">
        <f t="shared" si="0"/>
        <v>-0.23126652953276519</v>
      </c>
      <c r="D18" s="3">
        <v>3.3734700000000002</v>
      </c>
      <c r="E18" s="3">
        <f t="shared" si="1"/>
        <v>-1.5739999999999998</v>
      </c>
      <c r="F18" s="5">
        <v>1.0470440673622201</v>
      </c>
      <c r="G18" s="5">
        <v>17.4546347070868</v>
      </c>
      <c r="H18" s="3">
        <v>69.927999999999997</v>
      </c>
      <c r="I18">
        <v>7.0000000000000007E-2</v>
      </c>
      <c r="J18" s="5">
        <v>0</v>
      </c>
      <c r="K18" s="5">
        <v>0</v>
      </c>
      <c r="L18">
        <v>0</v>
      </c>
      <c r="M18">
        <v>0</v>
      </c>
      <c r="N18">
        <v>0</v>
      </c>
      <c r="O18">
        <v>18.289585362215099</v>
      </c>
      <c r="P18">
        <v>0.255</v>
      </c>
      <c r="Q18">
        <v>3485333369.2796402</v>
      </c>
      <c r="R18">
        <v>31.193239148362</v>
      </c>
      <c r="S18">
        <v>3.90981666666667</v>
      </c>
      <c r="T18">
        <v>3.45474433898926</v>
      </c>
      <c r="U18" s="5">
        <v>3.39035821</v>
      </c>
      <c r="V18">
        <v>2.2762120391115701</v>
      </c>
      <c r="W18">
        <v>5866729596.16504</v>
      </c>
      <c r="X18" s="5">
        <v>11.058329192094</v>
      </c>
      <c r="Y18">
        <v>-2832047270.6197901</v>
      </c>
      <c r="Z18" s="5">
        <v>36.683760296224499</v>
      </c>
      <c r="AA18" s="6">
        <v>-5.4905211478624603</v>
      </c>
    </row>
    <row r="19" spans="1:27" x14ac:dyDescent="0.25">
      <c r="A19">
        <v>2017</v>
      </c>
      <c r="B19">
        <v>3.3690000000000002</v>
      </c>
      <c r="C19" s="6">
        <f t="shared" si="0"/>
        <v>-0.35607798165137611</v>
      </c>
      <c r="D19" s="3">
        <v>8.1288900000000002</v>
      </c>
      <c r="E19" s="3">
        <f t="shared" si="1"/>
        <v>-1.863</v>
      </c>
      <c r="F19" s="5">
        <v>5.7809458581739603</v>
      </c>
      <c r="G19" s="5">
        <v>12.371921550704799</v>
      </c>
      <c r="H19" s="3">
        <v>69.078999999999994</v>
      </c>
      <c r="I19">
        <v>0.05</v>
      </c>
      <c r="J19" s="5">
        <v>0</v>
      </c>
      <c r="K19" s="5">
        <v>0</v>
      </c>
      <c r="L19">
        <v>0</v>
      </c>
      <c r="M19">
        <v>0</v>
      </c>
      <c r="N19">
        <v>0</v>
      </c>
      <c r="O19">
        <v>17.355240305186999</v>
      </c>
      <c r="P19">
        <v>0.216</v>
      </c>
      <c r="Q19">
        <v>3254990000</v>
      </c>
      <c r="R19">
        <v>33.876874779968098</v>
      </c>
      <c r="S19">
        <v>4.3505333333333303</v>
      </c>
      <c r="T19">
        <v>3.18611741065979</v>
      </c>
      <c r="U19" s="5">
        <v>2.6878697900000001</v>
      </c>
      <c r="V19">
        <v>2.1953579277640101</v>
      </c>
      <c r="W19">
        <v>7015187159.6498699</v>
      </c>
      <c r="X19" s="5">
        <v>11.5770312754335</v>
      </c>
      <c r="Y19">
        <v>-2002640000</v>
      </c>
      <c r="Z19" s="5">
        <v>36.671490510443498</v>
      </c>
      <c r="AA19" s="6">
        <v>-2.7946157304754</v>
      </c>
    </row>
    <row r="20" spans="1:27" x14ac:dyDescent="0.25">
      <c r="A20">
        <v>2018</v>
      </c>
      <c r="B20">
        <v>3.2530000000000001</v>
      </c>
      <c r="C20" s="6">
        <f t="shared" si="0"/>
        <v>-3.4431582071831432E-2</v>
      </c>
      <c r="D20" s="3">
        <v>6.2000799999999998</v>
      </c>
      <c r="E20" s="3">
        <f t="shared" si="1"/>
        <v>-0.1160000000000001</v>
      </c>
      <c r="F20" s="5">
        <v>4.0189533831447504</v>
      </c>
      <c r="G20" s="5">
        <v>7.8087651661070296</v>
      </c>
      <c r="H20" s="3">
        <v>68.221999999999994</v>
      </c>
      <c r="I20">
        <v>0.08</v>
      </c>
      <c r="J20" s="5">
        <v>0</v>
      </c>
      <c r="K20" s="5">
        <v>0</v>
      </c>
      <c r="L20">
        <v>0</v>
      </c>
      <c r="M20">
        <v>0</v>
      </c>
      <c r="N20">
        <v>0</v>
      </c>
      <c r="O20">
        <v>17.601847515248402</v>
      </c>
      <c r="P20">
        <v>0.16500000000000001</v>
      </c>
      <c r="Q20">
        <v>2989035000</v>
      </c>
      <c r="R20">
        <v>33.4548954489265</v>
      </c>
      <c r="S20">
        <v>4.5853250000000001</v>
      </c>
      <c r="T20">
        <v>3.0159559249877899</v>
      </c>
      <c r="U20" s="5">
        <v>2.4300117499999998</v>
      </c>
      <c r="V20">
        <v>2.0751713664011202</v>
      </c>
      <c r="W20">
        <v>6294851564.0272503</v>
      </c>
      <c r="X20" s="5">
        <v>12.244241507483</v>
      </c>
      <c r="Y20">
        <v>-2044594252.86237</v>
      </c>
      <c r="Z20" s="5">
        <v>34.5036220155637</v>
      </c>
      <c r="AA20" s="6">
        <v>-1.04872656663728</v>
      </c>
    </row>
    <row r="21" spans="1:27" x14ac:dyDescent="0.25">
      <c r="A21">
        <v>2019</v>
      </c>
      <c r="B21">
        <v>3.16</v>
      </c>
      <c r="C21" s="6">
        <f t="shared" si="0"/>
        <v>-2.8588994774054709E-2</v>
      </c>
      <c r="D21" s="3">
        <v>6.5077699999999998</v>
      </c>
      <c r="E21" s="3">
        <f t="shared" si="1"/>
        <v>-9.2999999999999972E-2</v>
      </c>
      <c r="F21" s="5">
        <v>4.3906313347886403</v>
      </c>
      <c r="G21" s="5">
        <v>7.1436400333085697</v>
      </c>
      <c r="H21" s="3">
        <v>67.369</v>
      </c>
      <c r="I21">
        <v>0.08</v>
      </c>
      <c r="J21" s="5">
        <v>0</v>
      </c>
      <c r="K21" s="5">
        <v>0</v>
      </c>
      <c r="L21">
        <v>0</v>
      </c>
      <c r="M21">
        <v>0</v>
      </c>
      <c r="N21">
        <v>0</v>
      </c>
      <c r="O21">
        <v>17.510945094103299</v>
      </c>
      <c r="P21">
        <v>0.16</v>
      </c>
      <c r="Q21">
        <v>3879831469.6999998</v>
      </c>
      <c r="R21">
        <v>37.449599862531102</v>
      </c>
      <c r="S21">
        <v>5.2173666666666696</v>
      </c>
      <c r="T21">
        <v>3.1530711650848402</v>
      </c>
      <c r="U21" s="5">
        <v>3.2545046800000001</v>
      </c>
      <c r="V21">
        <v>2.0078051995370298</v>
      </c>
      <c r="W21">
        <v>7563210340.92838</v>
      </c>
      <c r="X21" s="5">
        <v>11.9969959057137</v>
      </c>
      <c r="Y21">
        <v>-1863971933.0669899</v>
      </c>
      <c r="Z21" s="5">
        <v>39.3752028696209</v>
      </c>
      <c r="AA21" s="6">
        <v>-1.92560300708985</v>
      </c>
    </row>
    <row r="22" spans="1:27" x14ac:dyDescent="0.25">
      <c r="A22">
        <v>2020</v>
      </c>
      <c r="B22">
        <v>3.3130000000000002</v>
      </c>
      <c r="C22" s="6">
        <f t="shared" si="0"/>
        <v>4.841772151898735E-2</v>
      </c>
      <c r="D22" s="3">
        <v>0.51393999999999995</v>
      </c>
      <c r="E22" s="3">
        <f t="shared" si="1"/>
        <v>0.15300000000000002</v>
      </c>
      <c r="F22" s="5">
        <v>-1.4683080165409199</v>
      </c>
      <c r="G22" s="5">
        <v>9.8872895626994399</v>
      </c>
      <c r="H22" s="3">
        <v>65.938999999999993</v>
      </c>
      <c r="I22">
        <v>0.15</v>
      </c>
      <c r="J22" s="5">
        <v>23712.071823204398</v>
      </c>
      <c r="K22" s="5">
        <v>0.92797783933517997</v>
      </c>
      <c r="L22">
        <v>54681</v>
      </c>
      <c r="M22">
        <v>335</v>
      </c>
      <c r="N22">
        <v>21</v>
      </c>
      <c r="O22">
        <v>21.8835544057028</v>
      </c>
      <c r="P22">
        <v>0.14499999999999999</v>
      </c>
      <c r="Q22">
        <v>1875782953.4690599</v>
      </c>
      <c r="R22">
        <v>31.5254204867115</v>
      </c>
      <c r="S22">
        <v>5.59570833333333</v>
      </c>
      <c r="T22">
        <v>3.4091598987579301</v>
      </c>
      <c r="U22" s="5">
        <v>4.4331708000000001</v>
      </c>
      <c r="V22">
        <v>1.9918198514943899</v>
      </c>
      <c r="W22">
        <v>7884091538.7072697</v>
      </c>
      <c r="X22" s="5">
        <v>11.3404319629261</v>
      </c>
      <c r="Y22">
        <v>-2133965479.92186</v>
      </c>
      <c r="Z22" s="5">
        <v>35.050078229531699</v>
      </c>
      <c r="AA22" s="6">
        <v>-3.52465774282018</v>
      </c>
    </row>
    <row r="23" spans="1:27" x14ac:dyDescent="0.25">
      <c r="A23">
        <v>2021</v>
      </c>
      <c r="B23">
        <v>3.3839999999999999</v>
      </c>
      <c r="C23" s="6">
        <f t="shared" si="0"/>
        <v>2.1430727437367861E-2</v>
      </c>
      <c r="D23" s="3">
        <v>5.0764699999999996</v>
      </c>
      <c r="E23" s="3">
        <f t="shared" si="1"/>
        <v>7.099999999999973E-2</v>
      </c>
      <c r="F23" s="5">
        <v>3.03800270044563</v>
      </c>
      <c r="G23" s="5">
        <v>9.9710886750444008</v>
      </c>
      <c r="H23" s="3">
        <v>65.486000000000004</v>
      </c>
      <c r="I23">
        <v>0.12</v>
      </c>
      <c r="J23" s="5">
        <v>102527.852054795</v>
      </c>
      <c r="K23" s="5">
        <v>2.6082191780821899</v>
      </c>
      <c r="L23">
        <v>86614</v>
      </c>
      <c r="M23">
        <v>952</v>
      </c>
      <c r="N23">
        <v>0</v>
      </c>
      <c r="O23">
        <v>20.7508748712557</v>
      </c>
      <c r="P23">
        <v>0.14000000000000001</v>
      </c>
      <c r="Q23">
        <v>2533586462.0387301</v>
      </c>
      <c r="R23">
        <v>30.055119469623101</v>
      </c>
      <c r="S23">
        <v>5.8056999999999999</v>
      </c>
      <c r="T23">
        <v>3.41949439048767</v>
      </c>
      <c r="U23" s="5">
        <v>3.8603086499999999</v>
      </c>
      <c r="V23">
        <v>1.9590458437949401</v>
      </c>
      <c r="W23">
        <v>9916916899.6778107</v>
      </c>
      <c r="X23" s="5">
        <v>12.2446867253345</v>
      </c>
      <c r="Y23">
        <v>-2541432817.3457699</v>
      </c>
      <c r="Z23" s="5">
        <v>32.652711443211501</v>
      </c>
      <c r="AA23" s="6">
        <v>-2.5975919735883699</v>
      </c>
    </row>
    <row r="24" spans="1:27" x14ac:dyDescent="0.25">
      <c r="A24">
        <v>2022</v>
      </c>
      <c r="B24">
        <v>3.0840000000000001</v>
      </c>
      <c r="C24" s="6">
        <f t="shared" si="0"/>
        <v>-8.8652482269503494E-2</v>
      </c>
      <c r="D24" s="3">
        <v>3.8174999999999999</v>
      </c>
      <c r="E24" s="3">
        <f t="shared" si="1"/>
        <v>-0.29999999999999982</v>
      </c>
      <c r="F24" s="5">
        <v>1.8429265976203899</v>
      </c>
      <c r="G24" s="5">
        <v>31.255895104901601</v>
      </c>
      <c r="H24" s="3">
        <v>64.852000000000004</v>
      </c>
      <c r="I24">
        <v>0.38</v>
      </c>
      <c r="J24" s="5">
        <v>164546.33424657499</v>
      </c>
      <c r="K24" s="5">
        <v>0.47671232876712299</v>
      </c>
      <c r="L24">
        <v>29743</v>
      </c>
      <c r="M24">
        <v>174</v>
      </c>
      <c r="N24">
        <v>0</v>
      </c>
      <c r="O24">
        <v>22.678992950766698</v>
      </c>
      <c r="P24">
        <v>0.219</v>
      </c>
      <c r="Q24">
        <v>1428411737.1329999</v>
      </c>
      <c r="R24">
        <v>34.664043553358702</v>
      </c>
      <c r="S24">
        <v>8.2723999999999993</v>
      </c>
      <c r="T24">
        <v>2.90529441833496</v>
      </c>
      <c r="U24" s="5">
        <v>3.6993649</v>
      </c>
      <c r="V24">
        <v>1.9202903434413201</v>
      </c>
      <c r="W24">
        <v>5205457212.2779999</v>
      </c>
      <c r="X24" s="5">
        <v>12.2975358062853</v>
      </c>
      <c r="Y24">
        <v>-1740634666.64307</v>
      </c>
      <c r="Z24" s="5">
        <v>35.451412242532001</v>
      </c>
      <c r="AA24" s="6">
        <v>-0.78736868917324199</v>
      </c>
    </row>
    <row r="25" spans="1:27" x14ac:dyDescent="0.25">
      <c r="A25">
        <v>2023</v>
      </c>
      <c r="B25">
        <v>3.0630000000000002</v>
      </c>
      <c r="C25" s="6">
        <f t="shared" si="0"/>
        <v>-6.8093385214007479E-3</v>
      </c>
      <c r="D25" s="3">
        <v>2.9447899999999998</v>
      </c>
      <c r="E25" s="3">
        <f t="shared" si="1"/>
        <v>-2.0999999999999908E-2</v>
      </c>
      <c r="F25" s="5">
        <v>0.99861012767379997</v>
      </c>
      <c r="G25" s="5">
        <v>38.106965629650098</v>
      </c>
      <c r="H25" s="3">
        <v>64.853999999999999</v>
      </c>
      <c r="I25">
        <v>0.38</v>
      </c>
      <c r="J25" s="5">
        <v>171558.832876712</v>
      </c>
      <c r="K25" s="5">
        <v>2.7397260273972599E-3</v>
      </c>
      <c r="L25">
        <v>796</v>
      </c>
      <c r="M25">
        <v>1</v>
      </c>
      <c r="N25">
        <v>0</v>
      </c>
      <c r="O25">
        <v>19.552334564999999</v>
      </c>
      <c r="P25">
        <v>0.29170000000000001</v>
      </c>
      <c r="Q25">
        <v>1319315614.6798899</v>
      </c>
      <c r="R25">
        <v>34.036759215164302</v>
      </c>
      <c r="S25">
        <v>11.0204083333333</v>
      </c>
      <c r="T25">
        <v>3.18</v>
      </c>
      <c r="U25" s="5">
        <v>2.0200100000000001</v>
      </c>
      <c r="V25">
        <v>1.9086028968798301</v>
      </c>
      <c r="W25">
        <v>3623904994.5870199</v>
      </c>
      <c r="X25" s="5">
        <v>14.8042425036009</v>
      </c>
      <c r="Y25">
        <v>1407113627.3991399</v>
      </c>
      <c r="Z25" s="5">
        <v>34.999830264483798</v>
      </c>
      <c r="AA25" s="6">
        <v>-0.96307104931948095</v>
      </c>
    </row>
    <row r="26" spans="1:27" x14ac:dyDescent="0.25">
      <c r="D26"/>
      <c r="E26"/>
    </row>
    <row r="27" spans="1:27" x14ac:dyDescent="0.25">
      <c r="D27"/>
      <c r="E27"/>
    </row>
    <row r="28" spans="1:27" x14ac:dyDescent="0.25">
      <c r="D28"/>
      <c r="E28"/>
    </row>
    <row r="29" spans="1:27" x14ac:dyDescent="0.25">
      <c r="D29"/>
      <c r="E29"/>
    </row>
    <row r="30" spans="1:27" x14ac:dyDescent="0.25">
      <c r="D30"/>
      <c r="E30"/>
    </row>
    <row r="31" spans="1:27" x14ac:dyDescent="0.25">
      <c r="D31"/>
      <c r="E31"/>
    </row>
    <row r="32" spans="1:27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  <row r="48" spans="4:5" x14ac:dyDescent="0.25">
      <c r="D48"/>
      <c r="E48"/>
    </row>
    <row r="49" spans="4:5" x14ac:dyDescent="0.25">
      <c r="D49"/>
      <c r="E49"/>
    </row>
    <row r="50" spans="4:5" x14ac:dyDescent="0.25">
      <c r="D50"/>
      <c r="E50"/>
    </row>
    <row r="51" spans="4:5" x14ac:dyDescent="0.25">
      <c r="D51"/>
      <c r="E51"/>
    </row>
    <row r="52" spans="4:5" x14ac:dyDescent="0.25">
      <c r="D52"/>
      <c r="E52"/>
    </row>
    <row r="53" spans="4:5" x14ac:dyDescent="0.25">
      <c r="D53"/>
      <c r="E53"/>
    </row>
    <row r="54" spans="4:5" x14ac:dyDescent="0.25">
      <c r="D54"/>
      <c r="E54"/>
    </row>
    <row r="55" spans="4:5" x14ac:dyDescent="0.25">
      <c r="D55"/>
      <c r="E55"/>
    </row>
    <row r="56" spans="4:5" x14ac:dyDescent="0.25">
      <c r="D56"/>
      <c r="E56"/>
    </row>
    <row r="57" spans="4:5" x14ac:dyDescent="0.25">
      <c r="D57"/>
      <c r="E57"/>
    </row>
    <row r="58" spans="4:5" x14ac:dyDescent="0.25">
      <c r="D58"/>
      <c r="E58"/>
    </row>
    <row r="59" spans="4:5" x14ac:dyDescent="0.25">
      <c r="D59"/>
      <c r="E59"/>
    </row>
    <row r="60" spans="4:5" x14ac:dyDescent="0.25">
      <c r="D60"/>
      <c r="E60"/>
    </row>
    <row r="61" spans="4:5" x14ac:dyDescent="0.25">
      <c r="D61"/>
      <c r="E61"/>
    </row>
    <row r="62" spans="4:5" x14ac:dyDescent="0.25">
      <c r="D62"/>
      <c r="E62"/>
    </row>
    <row r="63" spans="4:5" x14ac:dyDescent="0.25">
      <c r="D63"/>
      <c r="E63"/>
    </row>
    <row r="64" spans="4:5" x14ac:dyDescent="0.25">
      <c r="D64"/>
      <c r="E64"/>
    </row>
    <row r="65" spans="4:5" x14ac:dyDescent="0.25">
      <c r="D65"/>
      <c r="E65"/>
    </row>
    <row r="66" spans="4:5" x14ac:dyDescent="0.25">
      <c r="D66"/>
      <c r="E66"/>
    </row>
    <row r="67" spans="4:5" x14ac:dyDescent="0.25">
      <c r="D67"/>
      <c r="E67"/>
    </row>
    <row r="68" spans="4:5" x14ac:dyDescent="0.25">
      <c r="D68"/>
      <c r="E68"/>
    </row>
    <row r="69" spans="4:5" x14ac:dyDescent="0.25">
      <c r="D69"/>
      <c r="E69"/>
    </row>
    <row r="70" spans="4:5" x14ac:dyDescent="0.25">
      <c r="D70"/>
      <c r="E70"/>
    </row>
    <row r="71" spans="4:5" x14ac:dyDescent="0.25">
      <c r="D71"/>
      <c r="E71"/>
    </row>
    <row r="72" spans="4:5" x14ac:dyDescent="0.25">
      <c r="D72"/>
      <c r="E72"/>
    </row>
    <row r="73" spans="4:5" x14ac:dyDescent="0.25">
      <c r="D73"/>
      <c r="E73"/>
    </row>
    <row r="74" spans="4:5" x14ac:dyDescent="0.25">
      <c r="D74"/>
      <c r="E74"/>
    </row>
    <row r="75" spans="4:5" x14ac:dyDescent="0.25">
      <c r="D75"/>
      <c r="E75"/>
    </row>
    <row r="76" spans="4:5" x14ac:dyDescent="0.25">
      <c r="D76"/>
      <c r="E76"/>
    </row>
    <row r="77" spans="4:5" x14ac:dyDescent="0.25">
      <c r="D77"/>
      <c r="E77"/>
    </row>
    <row r="78" spans="4:5" x14ac:dyDescent="0.25">
      <c r="D78"/>
      <c r="E78"/>
    </row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9CA7-FD9A-48C1-9420-2CBBD6200AD2}">
  <sheetPr>
    <tabColor rgb="FF00B050"/>
  </sheetPr>
  <dimension ref="A1:AB4"/>
  <sheetViews>
    <sheetView workbookViewId="0">
      <selection activeCell="U41" sqref="U41"/>
    </sheetView>
  </sheetViews>
  <sheetFormatPr defaultRowHeight="15" x14ac:dyDescent="0.25"/>
  <cols>
    <col min="12" max="12" width="9.140625" style="16"/>
    <col min="15" max="15" width="13.5703125" customWidth="1"/>
    <col min="18" max="18" width="10.42578125" bestFit="1" customWidth="1"/>
    <col min="23" max="23" width="9.140625" style="16"/>
  </cols>
  <sheetData>
    <row r="1" spans="1:28" x14ac:dyDescent="0.25">
      <c r="D1" s="27" t="s">
        <v>28</v>
      </c>
      <c r="E1" s="27"/>
      <c r="F1" s="27"/>
      <c r="G1" s="27"/>
      <c r="O1" s="27" t="s">
        <v>32</v>
      </c>
      <c r="P1" s="27"/>
      <c r="Q1" s="27"/>
      <c r="R1" s="27"/>
      <c r="S1" s="27"/>
      <c r="X1" s="27" t="s">
        <v>53</v>
      </c>
      <c r="Y1" s="27"/>
      <c r="Z1" s="27"/>
      <c r="AA1" s="27"/>
      <c r="AB1" s="27"/>
    </row>
    <row r="2" spans="1:28" ht="15" customHeight="1" x14ac:dyDescent="0.25">
      <c r="A2" s="2" t="s">
        <v>34</v>
      </c>
      <c r="M2" s="2" t="s">
        <v>33</v>
      </c>
      <c r="X2" s="2" t="s">
        <v>57</v>
      </c>
    </row>
    <row r="4" spans="1:28" x14ac:dyDescent="0.25">
      <c r="B4" t="s">
        <v>30</v>
      </c>
      <c r="D4" t="s">
        <v>27</v>
      </c>
      <c r="O4" t="s">
        <v>31</v>
      </c>
      <c r="Q4" t="s">
        <v>29</v>
      </c>
    </row>
  </sheetData>
  <mergeCells count="3">
    <mergeCell ref="D1:G1"/>
    <mergeCell ref="X1:AB1"/>
    <mergeCell ref="O1:S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8B3B-8B88-4D63-B151-B4D779C4E24D}">
  <sheetPr>
    <tabColor rgb="FF92D050"/>
  </sheetPr>
  <dimension ref="A1:AB4"/>
  <sheetViews>
    <sheetView workbookViewId="0">
      <selection activeCell="G34" sqref="G34"/>
    </sheetView>
  </sheetViews>
  <sheetFormatPr defaultRowHeight="15" x14ac:dyDescent="0.25"/>
  <cols>
    <col min="12" max="12" width="5.42578125" style="16" customWidth="1"/>
    <col min="22" max="22" width="14.42578125" customWidth="1"/>
    <col min="23" max="23" width="5" style="16" customWidth="1"/>
  </cols>
  <sheetData>
    <row r="1" spans="1:28" x14ac:dyDescent="0.25">
      <c r="J1" s="28" t="s">
        <v>35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3" spans="1:28" x14ac:dyDescent="0.25">
      <c r="D3" s="27" t="s">
        <v>28</v>
      </c>
      <c r="E3" s="27"/>
      <c r="F3" s="27"/>
      <c r="G3" s="27"/>
      <c r="O3" s="27" t="s">
        <v>32</v>
      </c>
      <c r="P3" s="27"/>
      <c r="Q3" s="27"/>
      <c r="R3" s="27"/>
      <c r="S3" s="27"/>
      <c r="X3" s="27" t="s">
        <v>53</v>
      </c>
      <c r="Y3" s="27"/>
      <c r="Z3" s="27"/>
      <c r="AA3" s="27"/>
      <c r="AB3" s="27"/>
    </row>
    <row r="4" spans="1:28" ht="15" customHeight="1" x14ac:dyDescent="0.25">
      <c r="A4" s="2" t="s">
        <v>34</v>
      </c>
      <c r="M4" s="2" t="s">
        <v>33</v>
      </c>
      <c r="X4" s="2" t="s">
        <v>57</v>
      </c>
    </row>
  </sheetData>
  <mergeCells count="4">
    <mergeCell ref="D3:G3"/>
    <mergeCell ref="O3:S3"/>
    <mergeCell ref="X3:AB3"/>
    <mergeCell ref="J1:X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0C8F-957B-41F3-9B81-E604FFBA4EDF}">
  <sheetPr>
    <tabColor rgb="FF92D050"/>
  </sheetPr>
  <dimension ref="B1:T5"/>
  <sheetViews>
    <sheetView workbookViewId="0">
      <selection activeCell="K23" sqref="K23"/>
    </sheetView>
  </sheetViews>
  <sheetFormatPr defaultRowHeight="15" x14ac:dyDescent="0.25"/>
  <cols>
    <col min="2" max="2" width="34.42578125" customWidth="1"/>
    <col min="3" max="3" width="22.42578125" customWidth="1"/>
    <col min="8" max="8" width="9.140625" style="16"/>
    <col min="9" max="9" width="32.140625" bestFit="1" customWidth="1"/>
    <col min="10" max="10" width="21.7109375" bestFit="1" customWidth="1"/>
    <col min="16" max="16" width="9.140625" style="16"/>
    <col min="20" max="20" width="30.85546875" bestFit="1" customWidth="1"/>
    <col min="21" max="21" width="21.7109375" bestFit="1" customWidth="1"/>
  </cols>
  <sheetData>
    <row r="1" spans="2:20" x14ac:dyDescent="0.25">
      <c r="H1" s="28" t="s">
        <v>35</v>
      </c>
      <c r="I1" s="28"/>
      <c r="J1" s="28"/>
      <c r="K1" s="28"/>
      <c r="L1" s="28"/>
      <c r="M1" s="28"/>
      <c r="N1" s="28"/>
      <c r="O1" s="28"/>
      <c r="P1" s="28"/>
    </row>
    <row r="2" spans="2:20" x14ac:dyDescent="0.25">
      <c r="H2" s="28"/>
      <c r="I2" s="28"/>
      <c r="J2" s="28"/>
      <c r="K2" s="28"/>
      <c r="L2" s="28"/>
      <c r="M2" s="28"/>
      <c r="N2" s="28"/>
      <c r="O2" s="28"/>
      <c r="P2" s="28"/>
    </row>
    <row r="4" spans="2:20" x14ac:dyDescent="0.25">
      <c r="T4" s="26" t="s">
        <v>56</v>
      </c>
    </row>
    <row r="5" spans="2:20" x14ac:dyDescent="0.25">
      <c r="B5" s="26" t="s">
        <v>54</v>
      </c>
      <c r="J5" s="26" t="s">
        <v>55</v>
      </c>
    </row>
  </sheetData>
  <mergeCells count="1">
    <mergeCell ref="H1:P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FCAF-8B07-448A-9220-0606DB94D4EC}">
  <sheetPr>
    <tabColor rgb="FF92D050"/>
  </sheetPr>
  <dimension ref="A4:D11"/>
  <sheetViews>
    <sheetView workbookViewId="0">
      <selection activeCell="L12" sqref="L12"/>
    </sheetView>
  </sheetViews>
  <sheetFormatPr defaultRowHeight="15" x14ac:dyDescent="0.25"/>
  <cols>
    <col min="1" max="1" width="23" customWidth="1"/>
    <col min="2" max="2" width="26.28515625" customWidth="1"/>
    <col min="3" max="3" width="24.5703125" customWidth="1"/>
    <col min="4" max="4" width="29.28515625" customWidth="1"/>
  </cols>
  <sheetData>
    <row r="4" spans="1:4" ht="15.75" thickBot="1" x14ac:dyDescent="0.3"/>
    <row r="5" spans="1:4" ht="16.5" thickBot="1" x14ac:dyDescent="0.3">
      <c r="A5" s="15" t="s">
        <v>36</v>
      </c>
      <c r="B5" s="17" t="s">
        <v>37</v>
      </c>
      <c r="C5" s="21" t="s">
        <v>38</v>
      </c>
      <c r="D5" s="7" t="s">
        <v>58</v>
      </c>
    </row>
    <row r="6" spans="1:4" ht="47.25" x14ac:dyDescent="0.25">
      <c r="A6" s="22" t="s">
        <v>59</v>
      </c>
      <c r="B6" s="14" t="s">
        <v>44</v>
      </c>
      <c r="C6" s="18" t="s">
        <v>45</v>
      </c>
      <c r="D6" s="23" t="s">
        <v>45</v>
      </c>
    </row>
    <row r="7" spans="1:4" ht="31.5" x14ac:dyDescent="0.25">
      <c r="A7" s="10" t="s">
        <v>39</v>
      </c>
      <c r="B7" s="9" t="s">
        <v>46</v>
      </c>
      <c r="C7" s="19" t="s">
        <v>47</v>
      </c>
      <c r="D7" s="24" t="s">
        <v>60</v>
      </c>
    </row>
    <row r="8" spans="1:4" ht="31.5" x14ac:dyDescent="0.25">
      <c r="A8" s="10" t="s">
        <v>40</v>
      </c>
      <c r="B8" s="9" t="s">
        <v>48</v>
      </c>
      <c r="C8" s="19" t="s">
        <v>49</v>
      </c>
      <c r="D8" s="24" t="s">
        <v>64</v>
      </c>
    </row>
    <row r="9" spans="1:4" ht="31.5" x14ac:dyDescent="0.25">
      <c r="A9" s="10" t="s">
        <v>41</v>
      </c>
      <c r="B9" s="9" t="s">
        <v>61</v>
      </c>
      <c r="C9" s="19" t="s">
        <v>62</v>
      </c>
      <c r="D9" s="25" t="s">
        <v>63</v>
      </c>
    </row>
    <row r="10" spans="1:4" ht="47.25" x14ac:dyDescent="0.25">
      <c r="A10" s="10" t="s">
        <v>42</v>
      </c>
      <c r="B10" s="9" t="s">
        <v>50</v>
      </c>
      <c r="C10" s="19" t="s">
        <v>65</v>
      </c>
      <c r="D10" s="8" t="s">
        <v>66</v>
      </c>
    </row>
    <row r="11" spans="1:4" ht="32.25" thickBot="1" x14ac:dyDescent="0.3">
      <c r="A11" s="11" t="s">
        <v>43</v>
      </c>
      <c r="B11" s="12" t="s">
        <v>51</v>
      </c>
      <c r="C11" s="20" t="s">
        <v>52</v>
      </c>
      <c r="D11" s="13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51433-98BB-4FEC-81E2-462017CD60CE}">
  <sheetPr>
    <tabColor rgb="FFFFC000"/>
  </sheetPr>
  <dimension ref="A1"/>
  <sheetViews>
    <sheetView tabSelected="1" workbookViewId="0">
      <selection activeCell="Z18" sqref="Z18"/>
    </sheetView>
  </sheetViews>
  <sheetFormatPr defaultRowHeight="15" x14ac:dyDescent="0.25"/>
  <sheetData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OLS ESTIM.3</vt:lpstr>
      <vt:lpstr>CHOW TESTS</vt:lpstr>
      <vt:lpstr>MULT. CHECKS</vt:lpstr>
      <vt:lpstr>STAT_VER</vt:lpstr>
      <vt:lpstr>TRENDS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Boadu Ernest (S-PEF)</cp:lastModifiedBy>
  <dcterms:created xsi:type="dcterms:W3CDTF">2015-06-05T18:17:20Z</dcterms:created>
  <dcterms:modified xsi:type="dcterms:W3CDTF">2025-11-18T17:59:35Z</dcterms:modified>
</cp:coreProperties>
</file>